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omments2.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Admin\Desktop\Chung\Xét thăng hạng viên chức\2024\16. Báo cáo HĐ, GĐ Sở sau khi thẩm định\Đã fix thẩm định\"/>
    </mc:Choice>
  </mc:AlternateContent>
  <bookViews>
    <workbookView xWindow="-105" yWindow="-105" windowWidth="15465" windowHeight="7755" tabRatio="565" firstSheet="6" activeTab="9"/>
  </bookViews>
  <sheets>
    <sheet name="SGV" sheetId="4" state="veryHidden" r:id="rId1"/>
    <sheet name="foxz_2" sheetId="12" state="veryHidden" r:id="rId2"/>
    <sheet name="foxz_3" sheetId="14" state="veryHidden" r:id="rId3"/>
    <sheet name="foxz_4" sheetId="15" state="veryHidden" r:id="rId4"/>
    <sheet name="foxz_5" sheetId="16" state="veryHidden" r:id="rId5"/>
    <sheet name="Phụ lục 1.1 Quận-Huyện" sheetId="17" state="hidden" r:id="rId6"/>
    <sheet name="MẦM NON" sheetId="19" r:id="rId7"/>
    <sheet name="TIỂU HỌC" sheetId="24" r:id="rId8"/>
    <sheet name="THCS" sheetId="25" r:id="rId9"/>
    <sheet name="THPT" sheetId="26" r:id="rId10"/>
  </sheets>
  <externalReferences>
    <externalReference r:id="rId11"/>
  </externalReferences>
  <definedNames>
    <definedName name="_xlnm._FilterDatabase" localSheetId="6" hidden="1">'MẦM NON'!$A$6:$IX$58</definedName>
    <definedName name="_xlnm._FilterDatabase" localSheetId="8" hidden="1">THCS!$A$6:$AA$520</definedName>
    <definedName name="_xlnm._FilterDatabase" localSheetId="9" hidden="1">THPT!$A$6:$X$25</definedName>
    <definedName name="_xlnm._FilterDatabase" localSheetId="7" hidden="1">'TIỂU HỌC'!$A$6:$AB$779</definedName>
    <definedName name="dieu_9" localSheetId="6">'MẦM NON'!#REF!</definedName>
    <definedName name="dieu_9" localSheetId="8">THCS!$K$11</definedName>
    <definedName name="dieu_9" localSheetId="9">THPT!#REF!</definedName>
    <definedName name="dieu_9" localSheetId="7">'TIỂU HỌC'!#REF!</definedName>
    <definedName name="_xlnm.Print_Area" localSheetId="6">'MẦM NON'!$A$1:$T$261</definedName>
    <definedName name="_xlnm.Print_Area" localSheetId="5">'Phụ lục 1.1 Quận-Huyện'!$A$1:$T$352</definedName>
    <definedName name="_xlnm.Print_Area" localSheetId="8">THCS!$A$1:$R$520</definedName>
    <definedName name="_xlnm.Print_Area" localSheetId="9">THPT!$A$1:$R$25</definedName>
    <definedName name="_xlnm.Print_Area" localSheetId="7">'TIỂU HỌC'!$A$1:$T$779</definedName>
    <definedName name="_xlnm.Print_Titles" localSheetId="6">'MẦM NON'!$4:$6</definedName>
    <definedName name="_xlnm.Print_Titles" localSheetId="5">'Phụ lục 1.1 Quận-Huyện'!$5:$7</definedName>
    <definedName name="_xlnm.Print_Titles" localSheetId="8">THCS!$4:$6</definedName>
    <definedName name="_xlnm.Print_Titles" localSheetId="9">THPT!$4:$6</definedName>
    <definedName name="_xlnm.Print_Titles" localSheetId="7">'TIỂU HỌC'!$4:$6</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U261" i="19" l="1"/>
  <c r="U25" i="26"/>
  <c r="U520" i="25"/>
  <c r="U779" i="24"/>
  <c r="AB25" i="26" l="1"/>
  <c r="P350" i="17" l="1"/>
  <c r="P349" i="17"/>
  <c r="T40" i="17" l="1"/>
  <c r="S40" i="17"/>
  <c r="Q40" i="17"/>
  <c r="O40" i="17"/>
  <c r="M40" i="17"/>
  <c r="L40" i="17"/>
  <c r="J40" i="17"/>
  <c r="I40" i="17"/>
  <c r="H40" i="17"/>
  <c r="G40" i="17"/>
  <c r="E40" i="17"/>
  <c r="C40" i="17"/>
  <c r="R46" i="17"/>
  <c r="D46" i="17"/>
  <c r="R45" i="17"/>
  <c r="F45" i="17"/>
  <c r="D45" i="17" s="1"/>
  <c r="R44" i="17"/>
  <c r="F44" i="17"/>
  <c r="D44" i="17" s="1"/>
  <c r="R43" i="17"/>
  <c r="F43" i="17"/>
  <c r="D43" i="17" s="1"/>
  <c r="R42" i="17"/>
  <c r="F42" i="17"/>
  <c r="D42" i="17" s="1"/>
  <c r="R41" i="17"/>
  <c r="F41" i="17"/>
  <c r="D41" i="17" s="1"/>
  <c r="R40" i="17" l="1"/>
  <c r="D40" i="17"/>
  <c r="F40" i="17"/>
  <c r="S113" i="17"/>
  <c r="R106" i="17"/>
  <c r="S48" i="17"/>
  <c r="AB9" i="17"/>
  <c r="C96" i="17"/>
  <c r="H171" i="17" l="1"/>
  <c r="R197" i="17"/>
  <c r="F197" i="17"/>
  <c r="L197" i="17" s="1"/>
  <c r="M197" i="17" s="1"/>
  <c r="R196" i="17"/>
  <c r="F196" i="17"/>
  <c r="O196" i="17" s="1"/>
  <c r="R195" i="17"/>
  <c r="F195" i="17"/>
  <c r="L195" i="17" s="1"/>
  <c r="M195" i="17" s="1"/>
  <c r="F194" i="17"/>
  <c r="Q194" i="17" s="1"/>
  <c r="R193" i="17"/>
  <c r="F193" i="17"/>
  <c r="Q193" i="17" s="1"/>
  <c r="F192" i="17"/>
  <c r="L192" i="17" s="1"/>
  <c r="M192" i="17" s="1"/>
  <c r="F191" i="17"/>
  <c r="L191" i="17" s="1"/>
  <c r="T190" i="17"/>
  <c r="S190" i="17"/>
  <c r="J190" i="17"/>
  <c r="I190" i="17"/>
  <c r="H190" i="17"/>
  <c r="G190" i="17"/>
  <c r="E190" i="17"/>
  <c r="D190" i="17"/>
  <c r="C190" i="17"/>
  <c r="R189" i="17"/>
  <c r="Q189" i="17"/>
  <c r="O189" i="17"/>
  <c r="L189" i="17"/>
  <c r="M189" i="17" s="1"/>
  <c r="R188" i="17"/>
  <c r="Q188" i="17"/>
  <c r="O188" i="17"/>
  <c r="L188" i="17"/>
  <c r="M188" i="17" s="1"/>
  <c r="R187" i="17"/>
  <c r="Q187" i="17"/>
  <c r="O187" i="17"/>
  <c r="L187" i="17"/>
  <c r="M187" i="17" s="1"/>
  <c r="R186" i="17"/>
  <c r="Q186" i="17"/>
  <c r="O186" i="17"/>
  <c r="L186" i="17"/>
  <c r="M186" i="17" s="1"/>
  <c r="R185" i="17"/>
  <c r="Q185" i="17"/>
  <c r="O185" i="17"/>
  <c r="L185" i="17"/>
  <c r="M185" i="17" s="1"/>
  <c r="R184" i="17"/>
  <c r="F184" i="17"/>
  <c r="O184" i="17" s="1"/>
  <c r="R183" i="17"/>
  <c r="J183" i="17"/>
  <c r="F183" i="17" s="1"/>
  <c r="R182" i="17"/>
  <c r="F182" i="17"/>
  <c r="L182" i="17" s="1"/>
  <c r="M182" i="17" s="1"/>
  <c r="R181" i="17"/>
  <c r="L181" i="17"/>
  <c r="M181" i="17" s="1"/>
  <c r="R180" i="17"/>
  <c r="F180" i="17"/>
  <c r="D180" i="17" s="1"/>
  <c r="T179" i="17"/>
  <c r="S179" i="17"/>
  <c r="I179" i="17"/>
  <c r="H179" i="17"/>
  <c r="G179" i="17"/>
  <c r="E179" i="17"/>
  <c r="C179" i="17"/>
  <c r="R178" i="17"/>
  <c r="Q178" i="17"/>
  <c r="O178" i="17"/>
  <c r="L178" i="17"/>
  <c r="M178" i="17" s="1"/>
  <c r="R177" i="17"/>
  <c r="F177" i="17"/>
  <c r="L177" i="17" s="1"/>
  <c r="M177" i="17" s="1"/>
  <c r="R176" i="17"/>
  <c r="F176" i="17"/>
  <c r="L176" i="17" s="1"/>
  <c r="M176" i="17" s="1"/>
  <c r="F175" i="17"/>
  <c r="Q175" i="17" s="1"/>
  <c r="F174" i="17"/>
  <c r="O174" i="17" s="1"/>
  <c r="R173" i="17"/>
  <c r="F173" i="17"/>
  <c r="L173" i="17" s="1"/>
  <c r="M173" i="17" s="1"/>
  <c r="R172" i="17"/>
  <c r="F172" i="17"/>
  <c r="Q172" i="17" s="1"/>
  <c r="T171" i="17"/>
  <c r="S171" i="17"/>
  <c r="J171" i="17"/>
  <c r="I171" i="17"/>
  <c r="G171" i="17"/>
  <c r="E171" i="17"/>
  <c r="C171" i="17"/>
  <c r="R190" i="17" l="1"/>
  <c r="I170" i="17"/>
  <c r="T170" i="17"/>
  <c r="O176" i="17"/>
  <c r="C170" i="17"/>
  <c r="L193" i="17"/>
  <c r="M193" i="17" s="1"/>
  <c r="R171" i="17"/>
  <c r="O182" i="17"/>
  <c r="E170" i="17"/>
  <c r="P170" i="17"/>
  <c r="O191" i="17"/>
  <c r="S170" i="17"/>
  <c r="R179" i="17"/>
  <c r="G170" i="17"/>
  <c r="O194" i="17"/>
  <c r="H170" i="17"/>
  <c r="L183" i="17"/>
  <c r="M183" i="17" s="1"/>
  <c r="F179" i="17"/>
  <c r="D183" i="17"/>
  <c r="D179" i="17" s="1"/>
  <c r="F171" i="17"/>
  <c r="O173" i="17"/>
  <c r="O175" i="17"/>
  <c r="L172" i="17"/>
  <c r="M172" i="17" s="1"/>
  <c r="O192" i="17"/>
  <c r="O197" i="17"/>
  <c r="J179" i="17"/>
  <c r="J170" i="17" s="1"/>
  <c r="O195" i="17"/>
  <c r="M191" i="17"/>
  <c r="Q174" i="17"/>
  <c r="Q184" i="17"/>
  <c r="Q173" i="17"/>
  <c r="L174" i="17"/>
  <c r="M174" i="17" s="1"/>
  <c r="O183" i="17"/>
  <c r="L184" i="17"/>
  <c r="M184" i="17" s="1"/>
  <c r="Q191" i="17"/>
  <c r="O172" i="17"/>
  <c r="L175" i="17"/>
  <c r="M175" i="17" s="1"/>
  <c r="Q176" i="17"/>
  <c r="Q182" i="17"/>
  <c r="Q183" i="17"/>
  <c r="F190" i="17"/>
  <c r="Q192" i="17"/>
  <c r="O193" i="17"/>
  <c r="L194" i="17"/>
  <c r="M194" i="17" s="1"/>
  <c r="Q195" i="17"/>
  <c r="Q197" i="17"/>
  <c r="Q196" i="17"/>
  <c r="L180" i="17"/>
  <c r="L196" i="17"/>
  <c r="M196" i="17" s="1"/>
  <c r="D174" i="17"/>
  <c r="D171" i="17" s="1"/>
  <c r="O179" i="17" l="1"/>
  <c r="M179" i="17"/>
  <c r="R170" i="17"/>
  <c r="L179" i="17"/>
  <c r="O171" i="17"/>
  <c r="F170" i="17"/>
  <c r="D170" i="17"/>
  <c r="O190" i="17"/>
  <c r="Q171" i="17"/>
  <c r="L171" i="17"/>
  <c r="Q179" i="17"/>
  <c r="Q190" i="17"/>
  <c r="L190" i="17"/>
  <c r="M171" i="17"/>
  <c r="M190" i="17"/>
  <c r="O170" i="17" l="1"/>
  <c r="L170" i="17"/>
  <c r="M170" i="17"/>
  <c r="Q170" i="17"/>
  <c r="T234" i="17"/>
  <c r="S234" i="17"/>
  <c r="J234" i="17"/>
  <c r="I234" i="17"/>
  <c r="H234" i="17"/>
  <c r="E234" i="17"/>
  <c r="C234" i="17"/>
  <c r="R251" i="17"/>
  <c r="F251" i="17"/>
  <c r="L251" i="17" s="1"/>
  <c r="M251" i="17" s="1"/>
  <c r="R250" i="17"/>
  <c r="F250" i="17"/>
  <c r="O250" i="17" s="1"/>
  <c r="R249" i="17"/>
  <c r="F249" i="17"/>
  <c r="L249" i="17" s="1"/>
  <c r="M249" i="17" s="1"/>
  <c r="R248" i="17"/>
  <c r="F248" i="17"/>
  <c r="Q248" i="17" s="1"/>
  <c r="R247" i="17"/>
  <c r="F247" i="17"/>
  <c r="O247" i="17" s="1"/>
  <c r="R246" i="17"/>
  <c r="F246" i="17"/>
  <c r="L246" i="17" s="1"/>
  <c r="M246" i="17" s="1"/>
  <c r="R245" i="17"/>
  <c r="F245" i="17"/>
  <c r="Q245" i="17" s="1"/>
  <c r="R244" i="17"/>
  <c r="F244" i="17"/>
  <c r="Q244" i="17" s="1"/>
  <c r="R243" i="17"/>
  <c r="F243" i="17"/>
  <c r="O243" i="17" s="1"/>
  <c r="R242" i="17"/>
  <c r="F242" i="17"/>
  <c r="L242" i="17" s="1"/>
  <c r="M242" i="17" s="1"/>
  <c r="R241" i="17"/>
  <c r="F241" i="17"/>
  <c r="Q241" i="17" s="1"/>
  <c r="R240" i="17"/>
  <c r="F240" i="17"/>
  <c r="Q240" i="17" s="1"/>
  <c r="R239" i="17"/>
  <c r="F239" i="17"/>
  <c r="O239" i="17" s="1"/>
  <c r="R238" i="17"/>
  <c r="F238" i="17"/>
  <c r="L238" i="17" s="1"/>
  <c r="M238" i="17" s="1"/>
  <c r="R237" i="17"/>
  <c r="F237" i="17"/>
  <c r="Q237" i="17" s="1"/>
  <c r="R236" i="17"/>
  <c r="F236" i="17"/>
  <c r="Q236" i="17" s="1"/>
  <c r="R235" i="17"/>
  <c r="F235" i="17"/>
  <c r="O235" i="17" s="1"/>
  <c r="D242" i="17" l="1"/>
  <c r="R234" i="17"/>
  <c r="D249" i="17"/>
  <c r="L240" i="17"/>
  <c r="M240" i="17" s="1"/>
  <c r="L237" i="17"/>
  <c r="M237" i="17" s="1"/>
  <c r="L245" i="17"/>
  <c r="M245" i="17" s="1"/>
  <c r="O242" i="17"/>
  <c r="O249" i="17"/>
  <c r="D238" i="17"/>
  <c r="L244" i="17"/>
  <c r="M244" i="17" s="1"/>
  <c r="O246" i="17"/>
  <c r="L248" i="17"/>
  <c r="M248" i="17" s="1"/>
  <c r="F234" i="17"/>
  <c r="L236" i="17"/>
  <c r="M236" i="17" s="1"/>
  <c r="O238" i="17"/>
  <c r="L241" i="17"/>
  <c r="M241" i="17" s="1"/>
  <c r="D246" i="17"/>
  <c r="Q235" i="17"/>
  <c r="Q243" i="17"/>
  <c r="Q250" i="17"/>
  <c r="L235" i="17"/>
  <c r="D237" i="17"/>
  <c r="O237" i="17"/>
  <c r="Q238" i="17"/>
  <c r="L239" i="17"/>
  <c r="M239" i="17" s="1"/>
  <c r="D241" i="17"/>
  <c r="O241" i="17"/>
  <c r="Q242" i="17"/>
  <c r="L243" i="17"/>
  <c r="M243" i="17" s="1"/>
  <c r="D245" i="17"/>
  <c r="O245" i="17"/>
  <c r="Q246" i="17"/>
  <c r="L247" i="17"/>
  <c r="M247" i="17" s="1"/>
  <c r="D248" i="17"/>
  <c r="O248" i="17"/>
  <c r="Q249" i="17"/>
  <c r="L250" i="17"/>
  <c r="M250" i="17" s="1"/>
  <c r="D251" i="17"/>
  <c r="O251" i="17"/>
  <c r="Q239" i="17"/>
  <c r="Q247" i="17"/>
  <c r="D236" i="17"/>
  <c r="O236" i="17"/>
  <c r="D240" i="17"/>
  <c r="O240" i="17"/>
  <c r="D244" i="17"/>
  <c r="O244" i="17"/>
  <c r="Q251" i="17"/>
  <c r="D235" i="17"/>
  <c r="D239" i="17"/>
  <c r="D243" i="17"/>
  <c r="D247" i="17"/>
  <c r="D250" i="17"/>
  <c r="O234" i="17" l="1"/>
  <c r="Q234" i="17"/>
  <c r="M235" i="17"/>
  <c r="M234" i="17" s="1"/>
  <c r="L234" i="17"/>
  <c r="D234" i="17"/>
  <c r="T207" i="17"/>
  <c r="S207" i="17"/>
  <c r="J207" i="17"/>
  <c r="I207" i="17"/>
  <c r="H207" i="17"/>
  <c r="G207" i="17"/>
  <c r="E207" i="17"/>
  <c r="C207" i="17"/>
  <c r="R233" i="17"/>
  <c r="F233" i="17"/>
  <c r="L233" i="17" s="1"/>
  <c r="M233" i="17" s="1"/>
  <c r="R232" i="17"/>
  <c r="F232" i="17"/>
  <c r="Q232" i="17" s="1"/>
  <c r="R231" i="17"/>
  <c r="F231" i="17"/>
  <c r="O231" i="17" s="1"/>
  <c r="R230" i="17"/>
  <c r="F230" i="17"/>
  <c r="L230" i="17" s="1"/>
  <c r="M230" i="17" s="1"/>
  <c r="R229" i="17"/>
  <c r="F229" i="17"/>
  <c r="L229" i="17" s="1"/>
  <c r="M229" i="17" s="1"/>
  <c r="R228" i="17"/>
  <c r="F228" i="17"/>
  <c r="Q228" i="17" s="1"/>
  <c r="R227" i="17"/>
  <c r="F227" i="17"/>
  <c r="R226" i="17"/>
  <c r="F226" i="17"/>
  <c r="L226" i="17" s="1"/>
  <c r="M226" i="17" s="1"/>
  <c r="R225" i="17"/>
  <c r="Q225" i="17"/>
  <c r="O225" i="17"/>
  <c r="L225" i="17"/>
  <c r="M225" i="17" s="1"/>
  <c r="D225" i="17"/>
  <c r="R224" i="17"/>
  <c r="F224" i="17"/>
  <c r="R223" i="17"/>
  <c r="F223" i="17"/>
  <c r="L223" i="17" s="1"/>
  <c r="M223" i="17" s="1"/>
  <c r="R222" i="17"/>
  <c r="F222" i="17"/>
  <c r="L222" i="17" s="1"/>
  <c r="M222" i="17" s="1"/>
  <c r="R221" i="17"/>
  <c r="F221" i="17"/>
  <c r="Q221" i="17" s="1"/>
  <c r="R220" i="17"/>
  <c r="F220" i="17"/>
  <c r="R219" i="17"/>
  <c r="F219" i="17"/>
  <c r="L219" i="17" s="1"/>
  <c r="M219" i="17" s="1"/>
  <c r="R218" i="17"/>
  <c r="F218" i="17"/>
  <c r="L218" i="17" s="1"/>
  <c r="M218" i="17" s="1"/>
  <c r="R217" i="17"/>
  <c r="F217" i="17"/>
  <c r="Q217" i="17" s="1"/>
  <c r="R216" i="17"/>
  <c r="F216" i="17"/>
  <c r="Q216" i="17" s="1"/>
  <c r="R215" i="17"/>
  <c r="F215" i="17"/>
  <c r="L215" i="17" s="1"/>
  <c r="M215" i="17" s="1"/>
  <c r="R214" i="17"/>
  <c r="F214" i="17"/>
  <c r="L214" i="17" s="1"/>
  <c r="M214" i="17" s="1"/>
  <c r="R213" i="17"/>
  <c r="F213" i="17"/>
  <c r="Q213" i="17" s="1"/>
  <c r="R212" i="17"/>
  <c r="F212" i="17"/>
  <c r="R211" i="17"/>
  <c r="F211" i="17"/>
  <c r="L211" i="17" s="1"/>
  <c r="M211" i="17" s="1"/>
  <c r="R210" i="17"/>
  <c r="F210" i="17"/>
  <c r="L210" i="17" s="1"/>
  <c r="M210" i="17" s="1"/>
  <c r="R209" i="17"/>
  <c r="F209" i="17"/>
  <c r="Q209" i="17" s="1"/>
  <c r="R208" i="17"/>
  <c r="F208" i="17"/>
  <c r="R207" i="17" l="1"/>
  <c r="D230" i="17"/>
  <c r="O230" i="17"/>
  <c r="L213" i="17"/>
  <c r="M213" i="17" s="1"/>
  <c r="D213" i="17"/>
  <c r="D210" i="17"/>
  <c r="D211" i="17"/>
  <c r="O213" i="17"/>
  <c r="D215" i="17"/>
  <c r="D218" i="17"/>
  <c r="D219" i="17"/>
  <c r="L221" i="17"/>
  <c r="M221" i="17" s="1"/>
  <c r="D229" i="17"/>
  <c r="L232" i="17"/>
  <c r="M232" i="17" s="1"/>
  <c r="O215" i="17"/>
  <c r="O218" i="17"/>
  <c r="O219" i="17"/>
  <c r="D221" i="17"/>
  <c r="O228" i="17"/>
  <c r="O229" i="17"/>
  <c r="D232" i="17"/>
  <c r="L217" i="17"/>
  <c r="M217" i="17" s="1"/>
  <c r="O221" i="17"/>
  <c r="O222" i="17"/>
  <c r="O223" i="17"/>
  <c r="O226" i="17"/>
  <c r="D228" i="17"/>
  <c r="D233" i="17"/>
  <c r="L209" i="17"/>
  <c r="M209" i="17" s="1"/>
  <c r="O209" i="17"/>
  <c r="O211" i="17"/>
  <c r="O214" i="17"/>
  <c r="O217" i="17"/>
  <c r="F207" i="17"/>
  <c r="O210" i="17"/>
  <c r="D209" i="17"/>
  <c r="D214" i="17"/>
  <c r="D217" i="17"/>
  <c r="D222" i="17"/>
  <c r="D223" i="17"/>
  <c r="D226" i="17"/>
  <c r="L228" i="17"/>
  <c r="M228" i="17" s="1"/>
  <c r="O232" i="17"/>
  <c r="O233" i="17"/>
  <c r="O220" i="17"/>
  <c r="D220" i="17"/>
  <c r="L220" i="17"/>
  <c r="M220" i="17" s="1"/>
  <c r="O208" i="17"/>
  <c r="D208" i="17"/>
  <c r="L208" i="17"/>
  <c r="Q220" i="17"/>
  <c r="O224" i="17"/>
  <c r="D224" i="17"/>
  <c r="L224" i="17"/>
  <c r="M224" i="17" s="1"/>
  <c r="Q208" i="17"/>
  <c r="O212" i="17"/>
  <c r="D212" i="17"/>
  <c r="L212" i="17"/>
  <c r="M212" i="17" s="1"/>
  <c r="Q224" i="17"/>
  <c r="O227" i="17"/>
  <c r="D227" i="17"/>
  <c r="L227" i="17"/>
  <c r="M227" i="17" s="1"/>
  <c r="Q227" i="17"/>
  <c r="Q212" i="17"/>
  <c r="O216" i="17"/>
  <c r="D216" i="17"/>
  <c r="L216" i="17"/>
  <c r="M216" i="17" s="1"/>
  <c r="Q231" i="17"/>
  <c r="Q211" i="17"/>
  <c r="Q215" i="17"/>
  <c r="Q219" i="17"/>
  <c r="Q223" i="17"/>
  <c r="Q226" i="17"/>
  <c r="Q230" i="17"/>
  <c r="L231" i="17"/>
  <c r="M231" i="17" s="1"/>
  <c r="Q210" i="17"/>
  <c r="Q214" i="17"/>
  <c r="Q218" i="17"/>
  <c r="Q222" i="17"/>
  <c r="Q229" i="17"/>
  <c r="Q233" i="17"/>
  <c r="D231" i="17"/>
  <c r="D207" i="17" l="1"/>
  <c r="O207" i="17"/>
  <c r="Q207" i="17"/>
  <c r="M208" i="17"/>
  <c r="M207" i="17" s="1"/>
  <c r="L207" i="17"/>
  <c r="T199" i="17"/>
  <c r="T198" i="17" s="1"/>
  <c r="S199" i="17"/>
  <c r="S198" i="17" s="1"/>
  <c r="J199" i="17"/>
  <c r="J198" i="17" s="1"/>
  <c r="I199" i="17"/>
  <c r="I198" i="17" s="1"/>
  <c r="H199" i="17"/>
  <c r="H198" i="17" s="1"/>
  <c r="G199" i="17"/>
  <c r="G198" i="17" s="1"/>
  <c r="E199" i="17"/>
  <c r="E198" i="17" s="1"/>
  <c r="C199" i="17"/>
  <c r="C198" i="17" s="1"/>
  <c r="L206" i="17"/>
  <c r="M206" i="17" s="1"/>
  <c r="L205" i="17"/>
  <c r="M205" i="17" s="1"/>
  <c r="R204" i="17"/>
  <c r="Q204" i="17"/>
  <c r="O204" i="17"/>
  <c r="F204" i="17"/>
  <c r="L204" i="17" s="1"/>
  <c r="M204" i="17" s="1"/>
  <c r="F203" i="17"/>
  <c r="L203" i="17" s="1"/>
  <c r="M203" i="17" s="1"/>
  <c r="F202" i="17"/>
  <c r="D202" i="17" s="1"/>
  <c r="L201" i="17"/>
  <c r="M201" i="17" s="1"/>
  <c r="R200" i="17"/>
  <c r="F200" i="17"/>
  <c r="L200" i="17" l="1"/>
  <c r="M200" i="17" s="1"/>
  <c r="Q200" i="17"/>
  <c r="R199" i="17"/>
  <c r="R198" i="17" s="1"/>
  <c r="L202" i="17"/>
  <c r="M202" i="17" s="1"/>
  <c r="F199" i="17"/>
  <c r="F198" i="17" s="1"/>
  <c r="D199" i="17" l="1"/>
  <c r="D198" i="17" s="1"/>
  <c r="M199" i="17"/>
  <c r="M198" i="17" s="1"/>
  <c r="Q199" i="17"/>
  <c r="Q198" i="17" s="1"/>
  <c r="O199" i="17"/>
  <c r="O198" i="17" s="1"/>
  <c r="L199" i="17"/>
  <c r="L198" i="17" s="1"/>
  <c r="T268" i="17"/>
  <c r="S268" i="17"/>
  <c r="J268" i="17"/>
  <c r="I268" i="17"/>
  <c r="H268" i="17"/>
  <c r="G268" i="17"/>
  <c r="G252" i="17" s="1"/>
  <c r="E268" i="17"/>
  <c r="C268" i="17"/>
  <c r="T256" i="17"/>
  <c r="S256" i="17"/>
  <c r="J256" i="17"/>
  <c r="I256" i="17"/>
  <c r="H256" i="17"/>
  <c r="E256" i="17"/>
  <c r="C256" i="17"/>
  <c r="C290" i="17"/>
  <c r="H276" i="17"/>
  <c r="R253" i="17"/>
  <c r="F253" i="17"/>
  <c r="L253" i="17" s="1"/>
  <c r="M253" i="17" s="1"/>
  <c r="R272" i="17"/>
  <c r="F272" i="17"/>
  <c r="L272" i="17" s="1"/>
  <c r="M272" i="17" s="1"/>
  <c r="R271" i="17"/>
  <c r="F271" i="17"/>
  <c r="Q271" i="17" s="1"/>
  <c r="R270" i="17"/>
  <c r="F270" i="17"/>
  <c r="O270" i="17" s="1"/>
  <c r="R269" i="17"/>
  <c r="F269" i="17"/>
  <c r="Q269" i="17" s="1"/>
  <c r="R267" i="17"/>
  <c r="F267" i="17"/>
  <c r="Q267" i="17" s="1"/>
  <c r="R266" i="17"/>
  <c r="F266" i="17"/>
  <c r="L266" i="17" s="1"/>
  <c r="M266" i="17" s="1"/>
  <c r="R265" i="17"/>
  <c r="F265" i="17"/>
  <c r="Q265" i="17" s="1"/>
  <c r="R264" i="17"/>
  <c r="F264" i="17"/>
  <c r="O264" i="17" s="1"/>
  <c r="R263" i="17"/>
  <c r="F263" i="17"/>
  <c r="Q263" i="17" s="1"/>
  <c r="R262" i="17"/>
  <c r="F262" i="17"/>
  <c r="L262" i="17" s="1"/>
  <c r="M262" i="17" s="1"/>
  <c r="R261" i="17"/>
  <c r="F261" i="17"/>
  <c r="Q261" i="17" s="1"/>
  <c r="R260" i="17"/>
  <c r="F260" i="17"/>
  <c r="O260" i="17" s="1"/>
  <c r="R259" i="17"/>
  <c r="F259" i="17"/>
  <c r="Q259" i="17" s="1"/>
  <c r="R258" i="17"/>
  <c r="F258" i="17"/>
  <c r="L258" i="17" s="1"/>
  <c r="M258" i="17" s="1"/>
  <c r="R257" i="17"/>
  <c r="F257" i="17"/>
  <c r="Q257" i="17" s="1"/>
  <c r="R254" i="17"/>
  <c r="F254" i="17"/>
  <c r="L254" i="17" s="1"/>
  <c r="M254" i="17" s="1"/>
  <c r="J252" i="17" l="1"/>
  <c r="S252" i="17"/>
  <c r="H252" i="17"/>
  <c r="O253" i="17"/>
  <c r="D253" i="17"/>
  <c r="D271" i="17"/>
  <c r="D254" i="17"/>
  <c r="R256" i="17"/>
  <c r="D272" i="17"/>
  <c r="O265" i="17"/>
  <c r="O266" i="17"/>
  <c r="O269" i="17"/>
  <c r="E252" i="17"/>
  <c r="R268" i="17"/>
  <c r="O267" i="17"/>
  <c r="D259" i="17"/>
  <c r="D266" i="17"/>
  <c r="D267" i="17"/>
  <c r="D269" i="17"/>
  <c r="L271" i="17"/>
  <c r="M271" i="17" s="1"/>
  <c r="O272" i="17"/>
  <c r="D258" i="17"/>
  <c r="L261" i="17"/>
  <c r="M261" i="17" s="1"/>
  <c r="C252" i="17"/>
  <c r="O258" i="17"/>
  <c r="O259" i="17"/>
  <c r="D261" i="17"/>
  <c r="O257" i="17"/>
  <c r="D257" i="17"/>
  <c r="D262" i="17"/>
  <c r="D263" i="17"/>
  <c r="L265" i="17"/>
  <c r="M265" i="17" s="1"/>
  <c r="I252" i="17"/>
  <c r="T252" i="17"/>
  <c r="F268" i="17"/>
  <c r="L257" i="17"/>
  <c r="O261" i="17"/>
  <c r="O262" i="17"/>
  <c r="O263" i="17"/>
  <c r="D265" i="17"/>
  <c r="Q253" i="17"/>
  <c r="F256" i="17"/>
  <c r="Q260" i="17"/>
  <c r="L260" i="17"/>
  <c r="M260" i="17" s="1"/>
  <c r="Q258" i="17"/>
  <c r="L259" i="17"/>
  <c r="M259" i="17" s="1"/>
  <c r="Q262" i="17"/>
  <c r="L263" i="17"/>
  <c r="M263" i="17" s="1"/>
  <c r="Q266" i="17"/>
  <c r="L267" i="17"/>
  <c r="M267" i="17" s="1"/>
  <c r="L269" i="17"/>
  <c r="O271" i="17"/>
  <c r="Q272" i="17"/>
  <c r="Q264" i="17"/>
  <c r="Q270" i="17"/>
  <c r="L264" i="17"/>
  <c r="M264" i="17" s="1"/>
  <c r="L270" i="17"/>
  <c r="M270" i="17" s="1"/>
  <c r="D260" i="17"/>
  <c r="D264" i="17"/>
  <c r="D270" i="17"/>
  <c r="O254" i="17"/>
  <c r="Q254" i="17"/>
  <c r="R252" i="17" l="1"/>
  <c r="F252" i="17"/>
  <c r="O268" i="17"/>
  <c r="D268" i="17"/>
  <c r="Q268" i="17"/>
  <c r="Q256" i="17"/>
  <c r="M257" i="17"/>
  <c r="M256" i="17" s="1"/>
  <c r="L256" i="17"/>
  <c r="D256" i="17"/>
  <c r="M269" i="17"/>
  <c r="M268" i="17" s="1"/>
  <c r="L268" i="17"/>
  <c r="O256" i="17"/>
  <c r="O252" i="17" s="1"/>
  <c r="D252" i="17" l="1"/>
  <c r="Q252" i="17"/>
  <c r="L252" i="17"/>
  <c r="M252" i="17"/>
  <c r="T290" i="17"/>
  <c r="S290" i="17"/>
  <c r="E290" i="17"/>
  <c r="G290" i="17"/>
  <c r="H290" i="17"/>
  <c r="I290" i="17"/>
  <c r="J290" i="17"/>
  <c r="T276" i="17"/>
  <c r="S276" i="17"/>
  <c r="D276" i="17"/>
  <c r="E276" i="17"/>
  <c r="G276" i="17"/>
  <c r="I276" i="17"/>
  <c r="J276" i="17"/>
  <c r="C276" i="17"/>
  <c r="T274" i="17"/>
  <c r="S274" i="17"/>
  <c r="G274" i="17"/>
  <c r="H274" i="17"/>
  <c r="H273" i="17" s="1"/>
  <c r="J274" i="17"/>
  <c r="I274" i="17"/>
  <c r="E274" i="17"/>
  <c r="D274" i="17"/>
  <c r="C274" i="17"/>
  <c r="C302" i="17"/>
  <c r="R300" i="17"/>
  <c r="Q300" i="17"/>
  <c r="O300" i="17"/>
  <c r="F300" i="17"/>
  <c r="L300" i="17" s="1"/>
  <c r="M300" i="17" s="1"/>
  <c r="R299" i="17"/>
  <c r="Q299" i="17"/>
  <c r="O299" i="17"/>
  <c r="L299" i="17"/>
  <c r="M299" i="17" s="1"/>
  <c r="R298" i="17"/>
  <c r="Q298" i="17"/>
  <c r="O298" i="17"/>
  <c r="F298" i="17"/>
  <c r="L298" i="17" s="1"/>
  <c r="M298" i="17" s="1"/>
  <c r="R297" i="17"/>
  <c r="Q297" i="17"/>
  <c r="O297" i="17"/>
  <c r="F297" i="17"/>
  <c r="L297" i="17" s="1"/>
  <c r="M297" i="17" s="1"/>
  <c r="R296" i="17"/>
  <c r="Q296" i="17"/>
  <c r="O296" i="17"/>
  <c r="F296" i="17"/>
  <c r="L296" i="17" s="1"/>
  <c r="M296" i="17" s="1"/>
  <c r="R295" i="17"/>
  <c r="Q295" i="17"/>
  <c r="O295" i="17"/>
  <c r="F295" i="17"/>
  <c r="L295" i="17" s="1"/>
  <c r="M295" i="17" s="1"/>
  <c r="R294" i="17"/>
  <c r="Q294" i="17"/>
  <c r="O294" i="17"/>
  <c r="F294" i="17"/>
  <c r="L294" i="17" s="1"/>
  <c r="M294" i="17" s="1"/>
  <c r="R293" i="17"/>
  <c r="Q293" i="17"/>
  <c r="O293" i="17"/>
  <c r="F293" i="17"/>
  <c r="L293" i="17" s="1"/>
  <c r="M293" i="17" s="1"/>
  <c r="R292" i="17"/>
  <c r="Q292" i="17"/>
  <c r="O292" i="17"/>
  <c r="F292" i="17"/>
  <c r="L292" i="17" s="1"/>
  <c r="M292" i="17" s="1"/>
  <c r="R291" i="17"/>
  <c r="F291" i="17"/>
  <c r="L291" i="17" s="1"/>
  <c r="M291" i="17" s="1"/>
  <c r="R289" i="17"/>
  <c r="L289" i="17"/>
  <c r="M289" i="17" s="1"/>
  <c r="R288" i="17"/>
  <c r="Q288" i="17"/>
  <c r="O288" i="17"/>
  <c r="F288" i="17"/>
  <c r="L288" i="17" s="1"/>
  <c r="M288" i="17" s="1"/>
  <c r="R287" i="17"/>
  <c r="Q287" i="17"/>
  <c r="O287" i="17"/>
  <c r="F287" i="17"/>
  <c r="L287" i="17" s="1"/>
  <c r="M287" i="17" s="1"/>
  <c r="R286" i="17"/>
  <c r="Q286" i="17"/>
  <c r="O286" i="17"/>
  <c r="F286" i="17"/>
  <c r="L286" i="17" s="1"/>
  <c r="M286" i="17" s="1"/>
  <c r="R285" i="17"/>
  <c r="Q285" i="17"/>
  <c r="O285" i="17"/>
  <c r="F285" i="17"/>
  <c r="L285" i="17" s="1"/>
  <c r="M285" i="17" s="1"/>
  <c r="R284" i="17"/>
  <c r="Q284" i="17"/>
  <c r="O284" i="17"/>
  <c r="F284" i="17"/>
  <c r="L284" i="17" s="1"/>
  <c r="M284" i="17" s="1"/>
  <c r="R283" i="17"/>
  <c r="Q283" i="17"/>
  <c r="O283" i="17"/>
  <c r="F283" i="17"/>
  <c r="L283" i="17" s="1"/>
  <c r="M283" i="17" s="1"/>
  <c r="R282" i="17"/>
  <c r="Q282" i="17"/>
  <c r="O282" i="17"/>
  <c r="F282" i="17"/>
  <c r="L282" i="17" s="1"/>
  <c r="M282" i="17" s="1"/>
  <c r="R281" i="17"/>
  <c r="Q281" i="17"/>
  <c r="O281" i="17"/>
  <c r="F281" i="17"/>
  <c r="L281" i="17" s="1"/>
  <c r="M281" i="17" s="1"/>
  <c r="R280" i="17"/>
  <c r="Q280" i="17"/>
  <c r="O280" i="17"/>
  <c r="F280" i="17"/>
  <c r="L280" i="17" s="1"/>
  <c r="M280" i="17" s="1"/>
  <c r="R279" i="17"/>
  <c r="Q279" i="17"/>
  <c r="O279" i="17"/>
  <c r="F279" i="17"/>
  <c r="L279" i="17" s="1"/>
  <c r="M279" i="17" s="1"/>
  <c r="R278" i="17"/>
  <c r="Q278" i="17"/>
  <c r="O278" i="17"/>
  <c r="F278" i="17"/>
  <c r="L278" i="17" s="1"/>
  <c r="M278" i="17" s="1"/>
  <c r="R277" i="17"/>
  <c r="Q277" i="17"/>
  <c r="O277" i="17"/>
  <c r="F277" i="17"/>
  <c r="L277" i="17" s="1"/>
  <c r="M277" i="17" s="1"/>
  <c r="R275" i="17"/>
  <c r="R274" i="17" s="1"/>
  <c r="Q275" i="17"/>
  <c r="Q274" i="17" s="1"/>
  <c r="O275" i="17"/>
  <c r="O274" i="17" s="1"/>
  <c r="F275" i="17"/>
  <c r="L275" i="17" s="1"/>
  <c r="M275" i="17" s="1"/>
  <c r="M274" i="17" s="1"/>
  <c r="R290" i="17" l="1"/>
  <c r="T273" i="17"/>
  <c r="E273" i="17"/>
  <c r="C273" i="17"/>
  <c r="J273" i="17"/>
  <c r="G273" i="17"/>
  <c r="R276" i="17"/>
  <c r="R273" i="17" s="1"/>
  <c r="I273" i="17"/>
  <c r="S273" i="17"/>
  <c r="O276" i="17"/>
  <c r="Q276" i="17"/>
  <c r="M276" i="17"/>
  <c r="M290" i="17"/>
  <c r="L290" i="17"/>
  <c r="D291" i="17"/>
  <c r="F274" i="17"/>
  <c r="L276" i="17"/>
  <c r="F290" i="17"/>
  <c r="L274" i="17"/>
  <c r="F276" i="17"/>
  <c r="M273" i="17" l="1"/>
  <c r="F273" i="17"/>
  <c r="L273" i="17"/>
  <c r="O291" i="17"/>
  <c r="O290" i="17" s="1"/>
  <c r="O273" i="17" s="1"/>
  <c r="D290" i="17"/>
  <c r="D273" i="17" s="1"/>
  <c r="Q291" i="17"/>
  <c r="T163" i="17"/>
  <c r="S163" i="17"/>
  <c r="R163" i="17"/>
  <c r="Q163" i="17"/>
  <c r="O163" i="17"/>
  <c r="M163" i="17"/>
  <c r="L163" i="17"/>
  <c r="J163" i="17"/>
  <c r="I163" i="17"/>
  <c r="H163" i="17"/>
  <c r="G163" i="17"/>
  <c r="F163" i="17"/>
  <c r="E163" i="17"/>
  <c r="D163" i="17"/>
  <c r="C163" i="17"/>
  <c r="T157" i="17"/>
  <c r="S157" i="17"/>
  <c r="R157" i="17"/>
  <c r="Q157" i="17"/>
  <c r="O157" i="17"/>
  <c r="M157" i="17"/>
  <c r="L157" i="17"/>
  <c r="J157" i="17"/>
  <c r="I157" i="17"/>
  <c r="H157" i="17"/>
  <c r="G157" i="17"/>
  <c r="F157" i="17"/>
  <c r="E157" i="17"/>
  <c r="D157" i="17"/>
  <c r="C157" i="17"/>
  <c r="T152" i="17"/>
  <c r="S152" i="17"/>
  <c r="R152" i="17"/>
  <c r="M152" i="17"/>
  <c r="J152" i="17"/>
  <c r="I152" i="17"/>
  <c r="H152" i="17"/>
  <c r="G152" i="17"/>
  <c r="F152" i="17"/>
  <c r="E152" i="17"/>
  <c r="D152" i="17"/>
  <c r="C152" i="17"/>
  <c r="Q156" i="17"/>
  <c r="O156" i="17"/>
  <c r="L156" i="17"/>
  <c r="Q155" i="17"/>
  <c r="O155" i="17"/>
  <c r="L155" i="17"/>
  <c r="Q154" i="17"/>
  <c r="O154" i="17"/>
  <c r="L154" i="17"/>
  <c r="M151" i="17" l="1"/>
  <c r="S151" i="17"/>
  <c r="Q290" i="17"/>
  <c r="Q273" i="17" s="1"/>
  <c r="Q152" i="17"/>
  <c r="Q151" i="17" s="1"/>
  <c r="D151" i="17"/>
  <c r="H151" i="17"/>
  <c r="L152" i="17"/>
  <c r="L151" i="17" s="1"/>
  <c r="F151" i="17"/>
  <c r="J151" i="17"/>
  <c r="O152" i="17"/>
  <c r="O151" i="17" s="1"/>
  <c r="C151" i="17"/>
  <c r="G151" i="17"/>
  <c r="T151" i="17"/>
  <c r="E151" i="17"/>
  <c r="I151" i="17"/>
  <c r="R151" i="17"/>
  <c r="R352" i="17"/>
  <c r="K352" i="17"/>
  <c r="F352" i="17"/>
  <c r="D352" i="17"/>
  <c r="T351" i="17"/>
  <c r="S351" i="17"/>
  <c r="J351" i="17"/>
  <c r="I351" i="17"/>
  <c r="H351" i="17"/>
  <c r="G351" i="17"/>
  <c r="E351" i="17"/>
  <c r="C351" i="17"/>
  <c r="R350" i="17"/>
  <c r="N350" i="17"/>
  <c r="K350" i="17"/>
  <c r="F350" i="17"/>
  <c r="Q350" i="17" s="1"/>
  <c r="R349" i="17"/>
  <c r="R348" i="17" s="1"/>
  <c r="N349" i="17"/>
  <c r="K349" i="17"/>
  <c r="F349" i="17"/>
  <c r="Q349" i="17" s="1"/>
  <c r="T348" i="17"/>
  <c r="S348" i="17"/>
  <c r="J348" i="17"/>
  <c r="I348" i="17"/>
  <c r="H348" i="17"/>
  <c r="G348" i="17"/>
  <c r="E348" i="17"/>
  <c r="D348" i="17"/>
  <c r="C348" i="17"/>
  <c r="R347" i="17"/>
  <c r="P347" i="17"/>
  <c r="K347" i="17"/>
  <c r="F347" i="17"/>
  <c r="O347" i="17" s="1"/>
  <c r="T346" i="17"/>
  <c r="S346" i="17"/>
  <c r="J346" i="17"/>
  <c r="I346" i="17"/>
  <c r="H346" i="17"/>
  <c r="G346" i="17"/>
  <c r="E346" i="17"/>
  <c r="D346" i="17"/>
  <c r="C346" i="17"/>
  <c r="Q348" i="17" l="1"/>
  <c r="G345" i="17"/>
  <c r="S345" i="17"/>
  <c r="F346" i="17"/>
  <c r="L347" i="17"/>
  <c r="H345" i="17"/>
  <c r="T345" i="17"/>
  <c r="L352" i="17"/>
  <c r="M352" i="17" s="1"/>
  <c r="D351" i="17"/>
  <c r="D345" i="17" s="1"/>
  <c r="C345" i="17"/>
  <c r="R346" i="17"/>
  <c r="I345" i="17"/>
  <c r="E345" i="17"/>
  <c r="J345" i="17"/>
  <c r="F348" i="17"/>
  <c r="R351" i="17"/>
  <c r="Q347" i="17"/>
  <c r="O349" i="17"/>
  <c r="O350" i="17"/>
  <c r="F351" i="17"/>
  <c r="O352" i="17"/>
  <c r="O346" i="17"/>
  <c r="Q352" i="17"/>
  <c r="M347" i="17"/>
  <c r="L349" i="17"/>
  <c r="M349" i="17" s="1"/>
  <c r="L350" i="17"/>
  <c r="M350" i="17" s="1"/>
  <c r="R345" i="17" l="1"/>
  <c r="F345" i="17"/>
  <c r="O348" i="17"/>
  <c r="Q346" i="17"/>
  <c r="M346" i="17"/>
  <c r="L346" i="17"/>
  <c r="Q351" i="17"/>
  <c r="M348" i="17"/>
  <c r="L348" i="17"/>
  <c r="M351" i="17"/>
  <c r="L351" i="17"/>
  <c r="O351" i="17"/>
  <c r="O345" i="17" l="1"/>
  <c r="L345" i="17"/>
  <c r="M345" i="17"/>
  <c r="Q345" i="17"/>
  <c r="T329" i="17"/>
  <c r="J329" i="17"/>
  <c r="I329" i="17"/>
  <c r="H329" i="17"/>
  <c r="G329" i="17"/>
  <c r="E329" i="17"/>
  <c r="C329" i="17"/>
  <c r="S344" i="17"/>
  <c r="S329" i="17" s="1"/>
  <c r="F344" i="17"/>
  <c r="D344" i="17" s="1"/>
  <c r="R343" i="17"/>
  <c r="F343" i="17"/>
  <c r="D343" i="17" s="1"/>
  <c r="R342" i="17"/>
  <c r="F342" i="17"/>
  <c r="R341" i="17"/>
  <c r="F341" i="17"/>
  <c r="L341" i="17" s="1"/>
  <c r="M341" i="17" s="1"/>
  <c r="R340" i="17"/>
  <c r="F340" i="17"/>
  <c r="R339" i="17"/>
  <c r="F339" i="17"/>
  <c r="L339" i="17" s="1"/>
  <c r="M339" i="17" s="1"/>
  <c r="R338" i="17"/>
  <c r="F338" i="17"/>
  <c r="D338" i="17" s="1"/>
  <c r="R337" i="17"/>
  <c r="F337" i="17"/>
  <c r="D337" i="17" s="1"/>
  <c r="F336" i="17"/>
  <c r="D336" i="17" s="1"/>
  <c r="R335" i="17"/>
  <c r="F335" i="17"/>
  <c r="L335" i="17" s="1"/>
  <c r="M335" i="17" s="1"/>
  <c r="R334" i="17"/>
  <c r="F334" i="17"/>
  <c r="L334" i="17" s="1"/>
  <c r="M334" i="17" s="1"/>
  <c r="R333" i="17"/>
  <c r="F333" i="17"/>
  <c r="D333" i="17" s="1"/>
  <c r="R332" i="17"/>
  <c r="F332" i="17"/>
  <c r="D332" i="17" s="1"/>
  <c r="R331" i="17"/>
  <c r="F331" i="17"/>
  <c r="L331" i="17" s="1"/>
  <c r="M331" i="17" s="1"/>
  <c r="R330" i="17"/>
  <c r="F330" i="17"/>
  <c r="L330" i="17" s="1"/>
  <c r="M330" i="17" s="1"/>
  <c r="T307" i="17"/>
  <c r="S307" i="17"/>
  <c r="J307" i="17"/>
  <c r="I307" i="17"/>
  <c r="H307" i="17"/>
  <c r="G307" i="17"/>
  <c r="E307" i="17"/>
  <c r="C307" i="17"/>
  <c r="R328" i="17"/>
  <c r="F328" i="17"/>
  <c r="D328" i="17" s="1"/>
  <c r="R327" i="17"/>
  <c r="F327" i="17"/>
  <c r="D327" i="17" s="1"/>
  <c r="R326" i="17"/>
  <c r="F326" i="17"/>
  <c r="L326" i="17" s="1"/>
  <c r="M326" i="17" s="1"/>
  <c r="R325" i="17"/>
  <c r="F325" i="17"/>
  <c r="L325" i="17" s="1"/>
  <c r="M325" i="17" s="1"/>
  <c r="R324" i="17"/>
  <c r="F324" i="17"/>
  <c r="D324" i="17" s="1"/>
  <c r="R323" i="17"/>
  <c r="F323" i="17"/>
  <c r="D323" i="17" s="1"/>
  <c r="R322" i="17"/>
  <c r="F322" i="17"/>
  <c r="D322" i="17" s="1"/>
  <c r="R321" i="17"/>
  <c r="F321" i="17"/>
  <c r="L321" i="17" s="1"/>
  <c r="M321" i="17" s="1"/>
  <c r="R320" i="17"/>
  <c r="F320" i="17"/>
  <c r="D320" i="17" s="1"/>
  <c r="R319" i="17"/>
  <c r="F319" i="17"/>
  <c r="L319" i="17" s="1"/>
  <c r="M319" i="17" s="1"/>
  <c r="R318" i="17"/>
  <c r="F318" i="17"/>
  <c r="L318" i="17" s="1"/>
  <c r="R317" i="17"/>
  <c r="F317" i="17"/>
  <c r="L317" i="17" s="1"/>
  <c r="M317" i="17" s="1"/>
  <c r="R316" i="17"/>
  <c r="F316" i="17"/>
  <c r="D316" i="17" s="1"/>
  <c r="R315" i="17"/>
  <c r="F315" i="17"/>
  <c r="D315" i="17" s="1"/>
  <c r="R314" i="17"/>
  <c r="F314" i="17"/>
  <c r="D314" i="17" s="1"/>
  <c r="R313" i="17"/>
  <c r="F313" i="17"/>
  <c r="L313" i="17" s="1"/>
  <c r="M313" i="17" s="1"/>
  <c r="R312" i="17"/>
  <c r="F312" i="17"/>
  <c r="D312" i="17" s="1"/>
  <c r="R311" i="17"/>
  <c r="F311" i="17"/>
  <c r="D311" i="17" s="1"/>
  <c r="R310" i="17"/>
  <c r="F310" i="17"/>
  <c r="D310" i="17" s="1"/>
  <c r="R309" i="17"/>
  <c r="F309" i="17"/>
  <c r="L309" i="17" s="1"/>
  <c r="M309" i="17" s="1"/>
  <c r="R308" i="17"/>
  <c r="F308" i="17"/>
  <c r="D308" i="17" s="1"/>
  <c r="T302" i="17"/>
  <c r="S302" i="17"/>
  <c r="Q302" i="17"/>
  <c r="O302" i="17"/>
  <c r="L302" i="17"/>
  <c r="E302" i="17"/>
  <c r="G302" i="17"/>
  <c r="H302" i="17"/>
  <c r="I302" i="17"/>
  <c r="J302" i="17"/>
  <c r="R306" i="17"/>
  <c r="M306" i="17"/>
  <c r="F306" i="17"/>
  <c r="D306" i="17" s="1"/>
  <c r="R305" i="17"/>
  <c r="M305" i="17"/>
  <c r="F305" i="17"/>
  <c r="D305" i="17" s="1"/>
  <c r="R304" i="17"/>
  <c r="M304" i="17"/>
  <c r="F304" i="17"/>
  <c r="D304" i="17" s="1"/>
  <c r="R303" i="17"/>
  <c r="M303" i="17"/>
  <c r="F303" i="17"/>
  <c r="O312" i="17" l="1"/>
  <c r="Q312" i="17"/>
  <c r="O308" i="17"/>
  <c r="Q308" i="17"/>
  <c r="Q314" i="17"/>
  <c r="O314" i="17"/>
  <c r="Q320" i="17"/>
  <c r="O320" i="17"/>
  <c r="O315" i="17"/>
  <c r="Q315" i="17"/>
  <c r="O327" i="17"/>
  <c r="Q327" i="17"/>
  <c r="Q336" i="17"/>
  <c r="O336" i="17"/>
  <c r="O324" i="17"/>
  <c r="Q324" i="17"/>
  <c r="Q310" i="17"/>
  <c r="O310" i="17"/>
  <c r="O322" i="17"/>
  <c r="Q322" i="17"/>
  <c r="Q337" i="17"/>
  <c r="O337" i="17"/>
  <c r="O323" i="17"/>
  <c r="Q323" i="17"/>
  <c r="O338" i="17"/>
  <c r="Q338" i="17"/>
  <c r="Q344" i="17"/>
  <c r="O344" i="17"/>
  <c r="O333" i="17"/>
  <c r="Q333" i="17"/>
  <c r="O316" i="17"/>
  <c r="Q316" i="17"/>
  <c r="O328" i="17"/>
  <c r="Q328" i="17"/>
  <c r="O343" i="17"/>
  <c r="Q343" i="17"/>
  <c r="Q311" i="17"/>
  <c r="O311" i="17"/>
  <c r="O332" i="17"/>
  <c r="Q332" i="17"/>
  <c r="J301" i="17"/>
  <c r="E301" i="17"/>
  <c r="I301" i="17"/>
  <c r="C301" i="17"/>
  <c r="L310" i="17"/>
  <c r="M310" i="17" s="1"/>
  <c r="D318" i="17"/>
  <c r="M302" i="17"/>
  <c r="S301" i="17"/>
  <c r="R329" i="17"/>
  <c r="L338" i="17"/>
  <c r="M338" i="17" s="1"/>
  <c r="R302" i="17"/>
  <c r="T301" i="17"/>
  <c r="D321" i="17"/>
  <c r="H301" i="17"/>
  <c r="F302" i="17"/>
  <c r="G301" i="17"/>
  <c r="D319" i="17"/>
  <c r="D331" i="17"/>
  <c r="L333" i="17"/>
  <c r="M333" i="17" s="1"/>
  <c r="D335" i="17"/>
  <c r="F329" i="17"/>
  <c r="D303" i="17"/>
  <c r="D302" i="17" s="1"/>
  <c r="R307" i="17"/>
  <c r="L311" i="17"/>
  <c r="M311" i="17" s="1"/>
  <c r="D313" i="17"/>
  <c r="L343" i="17"/>
  <c r="M343" i="17" s="1"/>
  <c r="D326" i="17"/>
  <c r="L314" i="17"/>
  <c r="M314" i="17" s="1"/>
  <c r="L315" i="17"/>
  <c r="M315" i="17" s="1"/>
  <c r="D317" i="17"/>
  <c r="L322" i="17"/>
  <c r="M322" i="17" s="1"/>
  <c r="L323" i="17"/>
  <c r="M323" i="17" s="1"/>
  <c r="D325" i="17"/>
  <c r="F307" i="17"/>
  <c r="D330" i="17"/>
  <c r="L332" i="17"/>
  <c r="M332" i="17" s="1"/>
  <c r="D334" i="17"/>
  <c r="L336" i="17"/>
  <c r="M336" i="17" s="1"/>
  <c r="L337" i="17"/>
  <c r="M337" i="17" s="1"/>
  <c r="D339" i="17"/>
  <c r="L340" i="17"/>
  <c r="M340" i="17" s="1"/>
  <c r="D341" i="17"/>
  <c r="L342" i="17"/>
  <c r="M342" i="17" s="1"/>
  <c r="L344" i="17"/>
  <c r="M344" i="17" s="1"/>
  <c r="L327" i="17"/>
  <c r="M327" i="17" s="1"/>
  <c r="D309" i="17"/>
  <c r="D340" i="17"/>
  <c r="D342" i="17"/>
  <c r="L308" i="17"/>
  <c r="L312" i="17"/>
  <c r="M312" i="17" s="1"/>
  <c r="L316" i="17"/>
  <c r="M316" i="17" s="1"/>
  <c r="L320" i="17"/>
  <c r="M320" i="17" s="1"/>
  <c r="L324" i="17"/>
  <c r="M324" i="17" s="1"/>
  <c r="L328" i="17"/>
  <c r="M328" i="17" s="1"/>
  <c r="O317" i="17" l="1"/>
  <c r="Q317" i="17"/>
  <c r="Q319" i="17"/>
  <c r="O319" i="17"/>
  <c r="O318" i="17"/>
  <c r="Q318" i="17"/>
  <c r="O334" i="17"/>
  <c r="Q334" i="17"/>
  <c r="Q313" i="17"/>
  <c r="O313" i="17"/>
  <c r="Q321" i="17"/>
  <c r="O321" i="17"/>
  <c r="Q342" i="17"/>
  <c r="O342" i="17"/>
  <c r="Q340" i="17"/>
  <c r="O340" i="17"/>
  <c r="O330" i="17"/>
  <c r="Q330" i="17"/>
  <c r="Q326" i="17"/>
  <c r="O326" i="17"/>
  <c r="Q331" i="17"/>
  <c r="O331" i="17"/>
  <c r="O339" i="17"/>
  <c r="Q339" i="17"/>
  <c r="Q325" i="17"/>
  <c r="O325" i="17"/>
  <c r="Q335" i="17"/>
  <c r="O335" i="17"/>
  <c r="Q341" i="17"/>
  <c r="O341" i="17"/>
  <c r="Q309" i="17"/>
  <c r="Q307" i="17" s="1"/>
  <c r="O309" i="17"/>
  <c r="R301" i="17"/>
  <c r="F301" i="17"/>
  <c r="D307" i="17"/>
  <c r="M329" i="17"/>
  <c r="L329" i="17"/>
  <c r="D329" i="17"/>
  <c r="M308" i="17"/>
  <c r="M307" i="17" s="1"/>
  <c r="L307" i="17"/>
  <c r="O329" i="17" l="1"/>
  <c r="O307" i="17"/>
  <c r="O301" i="17" s="1"/>
  <c r="Q329" i="17"/>
  <c r="Q301" i="17" s="1"/>
  <c r="L301" i="17"/>
  <c r="M301" i="17"/>
  <c r="D301" i="17"/>
  <c r="C141" i="17"/>
  <c r="T141" i="17"/>
  <c r="S141" i="17"/>
  <c r="J141" i="17"/>
  <c r="I141" i="17"/>
  <c r="H141" i="17"/>
  <c r="G141" i="17"/>
  <c r="E141" i="17"/>
  <c r="T128" i="17"/>
  <c r="S128" i="17"/>
  <c r="J128" i="17"/>
  <c r="I128" i="17"/>
  <c r="H128" i="17"/>
  <c r="G128" i="17"/>
  <c r="E128" i="17"/>
  <c r="C128" i="17"/>
  <c r="T113" i="17"/>
  <c r="J113" i="17"/>
  <c r="I113" i="17"/>
  <c r="H113" i="17"/>
  <c r="G113" i="17"/>
  <c r="E113" i="17"/>
  <c r="C113" i="17"/>
  <c r="R150" i="17"/>
  <c r="F150" i="17"/>
  <c r="L150" i="17" s="1"/>
  <c r="M150" i="17" s="1"/>
  <c r="R149" i="17"/>
  <c r="F149" i="17"/>
  <c r="Q149" i="17" s="1"/>
  <c r="R148" i="17"/>
  <c r="F148" i="17"/>
  <c r="O148" i="17" s="1"/>
  <c r="R147" i="17"/>
  <c r="F147" i="17"/>
  <c r="L147" i="17" s="1"/>
  <c r="M147" i="17" s="1"/>
  <c r="R146" i="17"/>
  <c r="F146" i="17"/>
  <c r="L146" i="17" s="1"/>
  <c r="M146" i="17" s="1"/>
  <c r="R145" i="17"/>
  <c r="F145" i="17"/>
  <c r="Q145" i="17" s="1"/>
  <c r="R144" i="17"/>
  <c r="F144" i="17"/>
  <c r="O144" i="17" s="1"/>
  <c r="R143" i="17"/>
  <c r="F143" i="17"/>
  <c r="L143" i="17" s="1"/>
  <c r="M143" i="17" s="1"/>
  <c r="R142" i="17"/>
  <c r="F142" i="17"/>
  <c r="Q142" i="17" s="1"/>
  <c r="R140" i="17"/>
  <c r="F140" i="17"/>
  <c r="L140" i="17" s="1"/>
  <c r="M140" i="17" s="1"/>
  <c r="R139" i="17"/>
  <c r="F139" i="17"/>
  <c r="Q139" i="17" s="1"/>
  <c r="R138" i="17"/>
  <c r="F138" i="17"/>
  <c r="O138" i="17" s="1"/>
  <c r="R137" i="17"/>
  <c r="F137" i="17"/>
  <c r="Q137" i="17" s="1"/>
  <c r="R136" i="17"/>
  <c r="F136" i="17"/>
  <c r="L136" i="17" s="1"/>
  <c r="M136" i="17" s="1"/>
  <c r="R135" i="17"/>
  <c r="F135" i="17"/>
  <c r="Q135" i="17" s="1"/>
  <c r="R134" i="17"/>
  <c r="F134" i="17"/>
  <c r="O134" i="17" s="1"/>
  <c r="R133" i="17"/>
  <c r="F133" i="17"/>
  <c r="Q133" i="17" s="1"/>
  <c r="R132" i="17"/>
  <c r="F132" i="17"/>
  <c r="L132" i="17" s="1"/>
  <c r="M132" i="17" s="1"/>
  <c r="R131" i="17"/>
  <c r="F131" i="17"/>
  <c r="Q131" i="17" s="1"/>
  <c r="R130" i="17"/>
  <c r="F130" i="17"/>
  <c r="O130" i="17" s="1"/>
  <c r="R129" i="17"/>
  <c r="F129" i="17"/>
  <c r="Q129" i="17" s="1"/>
  <c r="R127" i="17"/>
  <c r="F127" i="17"/>
  <c r="L127" i="17" s="1"/>
  <c r="M127" i="17" s="1"/>
  <c r="R126" i="17"/>
  <c r="F126" i="17"/>
  <c r="Q126" i="17" s="1"/>
  <c r="R125" i="17"/>
  <c r="F125" i="17"/>
  <c r="O125" i="17" s="1"/>
  <c r="R124" i="17"/>
  <c r="F124" i="17"/>
  <c r="L124" i="17" s="1"/>
  <c r="M124" i="17" s="1"/>
  <c r="R123" i="17"/>
  <c r="F123" i="17"/>
  <c r="Q123" i="17" s="1"/>
  <c r="R122" i="17"/>
  <c r="F122" i="17"/>
  <c r="O122" i="17" s="1"/>
  <c r="R121" i="17"/>
  <c r="F121" i="17"/>
  <c r="L121" i="17" s="1"/>
  <c r="M121" i="17" s="1"/>
  <c r="R120" i="17"/>
  <c r="F120" i="17"/>
  <c r="Q120" i="17" s="1"/>
  <c r="R119" i="17"/>
  <c r="F119" i="17"/>
  <c r="Q119" i="17" s="1"/>
  <c r="R118" i="17"/>
  <c r="F118" i="17"/>
  <c r="O118" i="17" s="1"/>
  <c r="R117" i="17"/>
  <c r="F117" i="17"/>
  <c r="L117" i="17" s="1"/>
  <c r="M117" i="17" s="1"/>
  <c r="R116" i="17"/>
  <c r="F116" i="17"/>
  <c r="Q116" i="17" s="1"/>
  <c r="R115" i="17"/>
  <c r="F115" i="17"/>
  <c r="Q115" i="17" s="1"/>
  <c r="F114" i="17"/>
  <c r="L114" i="17" s="1"/>
  <c r="M114" i="17" s="1"/>
  <c r="C17" i="17"/>
  <c r="E17" i="17"/>
  <c r="G17" i="17"/>
  <c r="H17" i="17"/>
  <c r="I17" i="17"/>
  <c r="J17" i="17"/>
  <c r="L17" i="17"/>
  <c r="M17" i="17"/>
  <c r="Q17" i="17"/>
  <c r="S17" i="17"/>
  <c r="T17" i="17"/>
  <c r="C112" i="17" l="1"/>
  <c r="R113" i="17"/>
  <c r="R128" i="17"/>
  <c r="E112" i="17"/>
  <c r="J112" i="17"/>
  <c r="I112" i="17"/>
  <c r="O117" i="17"/>
  <c r="O124" i="17"/>
  <c r="D137" i="17"/>
  <c r="O135" i="17"/>
  <c r="S112" i="17"/>
  <c r="D124" i="17"/>
  <c r="D139" i="17"/>
  <c r="D114" i="17"/>
  <c r="D129" i="17"/>
  <c r="O129" i="17"/>
  <c r="D131" i="17"/>
  <c r="D147" i="17"/>
  <c r="L116" i="17"/>
  <c r="M116" i="17" s="1"/>
  <c r="L115" i="17"/>
  <c r="M115" i="17" s="1"/>
  <c r="L126" i="17"/>
  <c r="M126" i="17" s="1"/>
  <c r="D135" i="17"/>
  <c r="L145" i="17"/>
  <c r="M145" i="17" s="1"/>
  <c r="H112" i="17"/>
  <c r="T112" i="17"/>
  <c r="O137" i="17"/>
  <c r="R141" i="17"/>
  <c r="L120" i="17"/>
  <c r="M120" i="17" s="1"/>
  <c r="D123" i="17"/>
  <c r="D127" i="17"/>
  <c r="L135" i="17"/>
  <c r="M135" i="17" s="1"/>
  <c r="D143" i="17"/>
  <c r="G112" i="17"/>
  <c r="O121" i="17"/>
  <c r="L133" i="17"/>
  <c r="M133" i="17" s="1"/>
  <c r="L142" i="17"/>
  <c r="F128" i="17"/>
  <c r="O114" i="17"/>
  <c r="D117" i="17"/>
  <c r="L123" i="17"/>
  <c r="M123" i="17" s="1"/>
  <c r="L131" i="17"/>
  <c r="M131" i="17" s="1"/>
  <c r="O133" i="17"/>
  <c r="L139" i="17"/>
  <c r="M139" i="17" s="1"/>
  <c r="O147" i="17"/>
  <c r="F113" i="17"/>
  <c r="L119" i="17"/>
  <c r="M119" i="17" s="1"/>
  <c r="D121" i="17"/>
  <c r="L129" i="17"/>
  <c r="O131" i="17"/>
  <c r="D133" i="17"/>
  <c r="L137" i="17"/>
  <c r="M137" i="17" s="1"/>
  <c r="O139" i="17"/>
  <c r="D142" i="17"/>
  <c r="O143" i="17"/>
  <c r="L149" i="17"/>
  <c r="M149" i="17" s="1"/>
  <c r="F141" i="17"/>
  <c r="Q138" i="17"/>
  <c r="L130" i="17"/>
  <c r="M130" i="17" s="1"/>
  <c r="D132" i="17"/>
  <c r="O132" i="17"/>
  <c r="L134" i="17"/>
  <c r="M134" i="17" s="1"/>
  <c r="D136" i="17"/>
  <c r="O136" i="17"/>
  <c r="L138" i="17"/>
  <c r="M138" i="17" s="1"/>
  <c r="D140" i="17"/>
  <c r="O140" i="17"/>
  <c r="Q143" i="17"/>
  <c r="L144" i="17"/>
  <c r="M144" i="17" s="1"/>
  <c r="D146" i="17"/>
  <c r="O146" i="17"/>
  <c r="Q147" i="17"/>
  <c r="L148" i="17"/>
  <c r="M148" i="17" s="1"/>
  <c r="D150" i="17"/>
  <c r="O150" i="17"/>
  <c r="Q130" i="17"/>
  <c r="Q134" i="17"/>
  <c r="Q144" i="17"/>
  <c r="Q148" i="17"/>
  <c r="Q132" i="17"/>
  <c r="Q136" i="17"/>
  <c r="Q140" i="17"/>
  <c r="O142" i="17"/>
  <c r="D145" i="17"/>
  <c r="O145" i="17"/>
  <c r="Q146" i="17"/>
  <c r="D149" i="17"/>
  <c r="O149" i="17"/>
  <c r="Q150" i="17"/>
  <c r="D130" i="17"/>
  <c r="D134" i="17"/>
  <c r="D138" i="17"/>
  <c r="D144" i="17"/>
  <c r="D148" i="17"/>
  <c r="Q125" i="17"/>
  <c r="Q114" i="17"/>
  <c r="D116" i="17"/>
  <c r="O116" i="17"/>
  <c r="Q117" i="17"/>
  <c r="L118" i="17"/>
  <c r="M118" i="17" s="1"/>
  <c r="D120" i="17"/>
  <c r="O120" i="17"/>
  <c r="Q121" i="17"/>
  <c r="L122" i="17"/>
  <c r="M122" i="17" s="1"/>
  <c r="O123" i="17"/>
  <c r="Q124" i="17"/>
  <c r="L125" i="17"/>
  <c r="M125" i="17" s="1"/>
  <c r="O127" i="17"/>
  <c r="Q118" i="17"/>
  <c r="D115" i="17"/>
  <c r="O115" i="17"/>
  <c r="D119" i="17"/>
  <c r="O119" i="17"/>
  <c r="D126" i="17"/>
  <c r="O126" i="17"/>
  <c r="Q127" i="17"/>
  <c r="Q122" i="17"/>
  <c r="D118" i="17"/>
  <c r="D122" i="17"/>
  <c r="D125" i="17"/>
  <c r="R112" i="17" l="1"/>
  <c r="M113" i="17"/>
  <c r="Q141" i="17"/>
  <c r="Q128" i="17"/>
  <c r="O128" i="17"/>
  <c r="F112" i="17"/>
  <c r="D113" i="17"/>
  <c r="D128" i="17"/>
  <c r="O141" i="17"/>
  <c r="D141" i="17"/>
  <c r="L113" i="17"/>
  <c r="M129" i="17"/>
  <c r="M128" i="17" s="1"/>
  <c r="L128" i="17"/>
  <c r="Q113" i="17"/>
  <c r="M142" i="17"/>
  <c r="M141" i="17" s="1"/>
  <c r="L141" i="17"/>
  <c r="O113" i="17"/>
  <c r="T100" i="17"/>
  <c r="S100" i="17"/>
  <c r="J100" i="17"/>
  <c r="I100" i="17"/>
  <c r="H100" i="17"/>
  <c r="G100" i="17"/>
  <c r="E100" i="17"/>
  <c r="D100" i="17"/>
  <c r="C105" i="17"/>
  <c r="C100" i="17"/>
  <c r="C95" i="17" s="1"/>
  <c r="T105" i="17"/>
  <c r="S105" i="17"/>
  <c r="J105" i="17"/>
  <c r="I105" i="17"/>
  <c r="H105" i="17"/>
  <c r="G105" i="17"/>
  <c r="E105" i="17"/>
  <c r="D105" i="17"/>
  <c r="T96" i="17"/>
  <c r="S96" i="17"/>
  <c r="D96" i="17"/>
  <c r="E96" i="17"/>
  <c r="G96" i="17"/>
  <c r="H96" i="17"/>
  <c r="I96" i="17"/>
  <c r="J96" i="17"/>
  <c r="Q111" i="17"/>
  <c r="L111" i="17"/>
  <c r="M111" i="17" s="1"/>
  <c r="R110" i="17"/>
  <c r="F110" i="17"/>
  <c r="L110" i="17" s="1"/>
  <c r="M110" i="17" s="1"/>
  <c r="R109" i="17"/>
  <c r="F109" i="17"/>
  <c r="Q109" i="17" s="1"/>
  <c r="R108" i="17"/>
  <c r="F108" i="17"/>
  <c r="L108" i="17" s="1"/>
  <c r="M108" i="17" s="1"/>
  <c r="R107" i="17"/>
  <c r="F107" i="17"/>
  <c r="Q107" i="17" s="1"/>
  <c r="F106" i="17"/>
  <c r="Q106" i="17" s="1"/>
  <c r="R104" i="17"/>
  <c r="F104" i="17"/>
  <c r="O104" i="17" s="1"/>
  <c r="R103" i="17"/>
  <c r="F103" i="17"/>
  <c r="Q103" i="17" s="1"/>
  <c r="R102" i="17"/>
  <c r="F102" i="17"/>
  <c r="O102" i="17" s="1"/>
  <c r="R101" i="17"/>
  <c r="F101" i="17"/>
  <c r="Q101" i="17" s="1"/>
  <c r="R99" i="17"/>
  <c r="F99" i="17"/>
  <c r="Q99" i="17" s="1"/>
  <c r="R98" i="17"/>
  <c r="F98" i="17"/>
  <c r="L98" i="17" s="1"/>
  <c r="M98" i="17" s="1"/>
  <c r="R97" i="17"/>
  <c r="F97" i="17"/>
  <c r="L97" i="17" s="1"/>
  <c r="R96" i="17" l="1"/>
  <c r="O112" i="17"/>
  <c r="E95" i="17"/>
  <c r="J95" i="17"/>
  <c r="D95" i="17"/>
  <c r="H95" i="17"/>
  <c r="I95" i="17"/>
  <c r="R100" i="17"/>
  <c r="S95" i="17"/>
  <c r="R105" i="17"/>
  <c r="G95" i="17"/>
  <c r="T95" i="17"/>
  <c r="Q112" i="17"/>
  <c r="D112" i="17"/>
  <c r="O103" i="17"/>
  <c r="M112" i="17"/>
  <c r="O101" i="17"/>
  <c r="L112" i="17"/>
  <c r="O98" i="17"/>
  <c r="L101" i="17"/>
  <c r="M101" i="17" s="1"/>
  <c r="L109" i="17"/>
  <c r="M109" i="17" s="1"/>
  <c r="O97" i="17"/>
  <c r="O99" i="17"/>
  <c r="L107" i="17"/>
  <c r="M107" i="17" s="1"/>
  <c r="F96" i="17"/>
  <c r="F105" i="17"/>
  <c r="O108" i="17"/>
  <c r="L103" i="17"/>
  <c r="M103" i="17" s="1"/>
  <c r="O106" i="17"/>
  <c r="O110" i="17"/>
  <c r="F100" i="17"/>
  <c r="M97" i="17"/>
  <c r="Q104" i="17"/>
  <c r="Q97" i="17"/>
  <c r="Q98" i="17"/>
  <c r="L102" i="17"/>
  <c r="M102" i="17" s="1"/>
  <c r="Q108" i="17"/>
  <c r="Q110" i="17"/>
  <c r="L99" i="17"/>
  <c r="M99" i="17" s="1"/>
  <c r="L106" i="17"/>
  <c r="O107" i="17"/>
  <c r="O109" i="17"/>
  <c r="Q102" i="17"/>
  <c r="L104" i="17"/>
  <c r="M104" i="17" s="1"/>
  <c r="F95" i="17" l="1"/>
  <c r="R95" i="17"/>
  <c r="O105" i="17"/>
  <c r="Q105" i="17"/>
  <c r="Q100" i="17"/>
  <c r="M100" i="17"/>
  <c r="O100" i="17"/>
  <c r="Q96" i="17"/>
  <c r="O96" i="17"/>
  <c r="L100" i="17"/>
  <c r="L96" i="17"/>
  <c r="M106" i="17"/>
  <c r="M105" i="17" s="1"/>
  <c r="L105" i="17"/>
  <c r="M96" i="17"/>
  <c r="M95" i="17" l="1"/>
  <c r="Q95" i="17"/>
  <c r="O95" i="17"/>
  <c r="L95" i="17"/>
  <c r="T10" i="17"/>
  <c r="S10" i="17"/>
  <c r="J10" i="17"/>
  <c r="I10" i="17"/>
  <c r="H10" i="17"/>
  <c r="G10" i="17"/>
  <c r="E10" i="17"/>
  <c r="C10" i="17"/>
  <c r="M15" i="17" l="1"/>
  <c r="M14" i="17"/>
  <c r="F14" i="17"/>
  <c r="D14" i="17" s="1"/>
  <c r="R13" i="17"/>
  <c r="F13" i="17"/>
  <c r="D13" i="17" s="1"/>
  <c r="R12" i="17"/>
  <c r="M12" i="17"/>
  <c r="F12" i="17"/>
  <c r="D12" i="17" s="1"/>
  <c r="R10" i="17" l="1"/>
  <c r="D10" i="17"/>
  <c r="L13" i="17"/>
  <c r="F10" i="17"/>
  <c r="O13" i="17"/>
  <c r="O10" i="17" s="1"/>
  <c r="Q13" i="17"/>
  <c r="Q10" i="17" s="1"/>
  <c r="M13" i="17" l="1"/>
  <c r="M10" i="17" s="1"/>
  <c r="L10" i="17"/>
  <c r="T62" i="17"/>
  <c r="S62" i="17"/>
  <c r="J62" i="17"/>
  <c r="I62" i="17"/>
  <c r="H62" i="17"/>
  <c r="G62" i="17"/>
  <c r="E62" i="17"/>
  <c r="C62" i="17"/>
  <c r="T48" i="17"/>
  <c r="J48" i="17"/>
  <c r="I48" i="17"/>
  <c r="H48" i="17"/>
  <c r="G48" i="17"/>
  <c r="E48" i="17"/>
  <c r="C48" i="17"/>
  <c r="T80" i="17" l="1"/>
  <c r="T47" i="17" s="1"/>
  <c r="S80" i="17"/>
  <c r="S47" i="17" s="1"/>
  <c r="J80" i="17"/>
  <c r="J47" i="17" s="1"/>
  <c r="I80" i="17"/>
  <c r="I47" i="17" s="1"/>
  <c r="H80" i="17"/>
  <c r="H47" i="17" s="1"/>
  <c r="G80" i="17"/>
  <c r="G47" i="17" s="1"/>
  <c r="E80" i="17"/>
  <c r="E47" i="17" s="1"/>
  <c r="C80" i="17"/>
  <c r="C47" i="17" s="1"/>
  <c r="R94" i="17"/>
  <c r="F94" i="17"/>
  <c r="Q94" i="17" s="1"/>
  <c r="R93" i="17"/>
  <c r="F93" i="17"/>
  <c r="O93" i="17" s="1"/>
  <c r="R92" i="17"/>
  <c r="F92" i="17"/>
  <c r="L92" i="17" s="1"/>
  <c r="M92" i="17" s="1"/>
  <c r="R91" i="17"/>
  <c r="F91" i="17"/>
  <c r="Q91" i="17" s="1"/>
  <c r="R90" i="17"/>
  <c r="F90" i="17"/>
  <c r="O90" i="17" s="1"/>
  <c r="R89" i="17"/>
  <c r="F89" i="17"/>
  <c r="L89" i="17" s="1"/>
  <c r="M89" i="17" s="1"/>
  <c r="R88" i="17"/>
  <c r="F88" i="17"/>
  <c r="Q88" i="17" s="1"/>
  <c r="R87" i="17"/>
  <c r="F87" i="17"/>
  <c r="Q87" i="17" s="1"/>
  <c r="R86" i="17"/>
  <c r="F86" i="17"/>
  <c r="O86" i="17" s="1"/>
  <c r="R85" i="17"/>
  <c r="F85" i="17"/>
  <c r="L85" i="17" s="1"/>
  <c r="M85" i="17" s="1"/>
  <c r="R84" i="17"/>
  <c r="F84" i="17"/>
  <c r="Q84" i="17" s="1"/>
  <c r="R83" i="17"/>
  <c r="F83" i="17"/>
  <c r="Q83" i="17" s="1"/>
  <c r="R82" i="17"/>
  <c r="F82" i="17"/>
  <c r="O82" i="17" s="1"/>
  <c r="R81" i="17"/>
  <c r="F81" i="17"/>
  <c r="L81" i="17" s="1"/>
  <c r="M81" i="17" s="1"/>
  <c r="R79" i="17"/>
  <c r="F79" i="17"/>
  <c r="O79" i="17" s="1"/>
  <c r="R78" i="17"/>
  <c r="F78" i="17"/>
  <c r="L78" i="17" s="1"/>
  <c r="M78" i="17" s="1"/>
  <c r="R77" i="17"/>
  <c r="F77" i="17"/>
  <c r="Q77" i="17" s="1"/>
  <c r="R76" i="17"/>
  <c r="F76" i="17"/>
  <c r="Q76" i="17" s="1"/>
  <c r="R75" i="17"/>
  <c r="F75" i="17"/>
  <c r="O75" i="17" s="1"/>
  <c r="R74" i="17"/>
  <c r="F74" i="17"/>
  <c r="L74" i="17" s="1"/>
  <c r="M74" i="17" s="1"/>
  <c r="R73" i="17"/>
  <c r="F73" i="17"/>
  <c r="Q73" i="17" s="1"/>
  <c r="R72" i="17"/>
  <c r="F72" i="17"/>
  <c r="Q72" i="17" s="1"/>
  <c r="R71" i="17"/>
  <c r="F71" i="17"/>
  <c r="O71" i="17" s="1"/>
  <c r="R70" i="17"/>
  <c r="F70" i="17"/>
  <c r="Q70" i="17" s="1"/>
  <c r="R69" i="17"/>
  <c r="F69" i="17"/>
  <c r="L69" i="17" s="1"/>
  <c r="M69" i="17" s="1"/>
  <c r="R68" i="17"/>
  <c r="F68" i="17"/>
  <c r="Q68" i="17" s="1"/>
  <c r="R67" i="17"/>
  <c r="F67" i="17"/>
  <c r="O67" i="17" s="1"/>
  <c r="R66" i="17"/>
  <c r="F66" i="17"/>
  <c r="Q66" i="17" s="1"/>
  <c r="R65" i="17"/>
  <c r="F65" i="17"/>
  <c r="L65" i="17" s="1"/>
  <c r="M65" i="17" s="1"/>
  <c r="R64" i="17"/>
  <c r="F64" i="17"/>
  <c r="Q64" i="17" s="1"/>
  <c r="R63" i="17"/>
  <c r="F63" i="17"/>
  <c r="R61" i="17"/>
  <c r="F61" i="17"/>
  <c r="Q61" i="17" s="1"/>
  <c r="R60" i="17"/>
  <c r="F60" i="17"/>
  <c r="O60" i="17" s="1"/>
  <c r="R59" i="17"/>
  <c r="F59" i="17"/>
  <c r="Q59" i="17" s="1"/>
  <c r="R58" i="17"/>
  <c r="F58" i="17"/>
  <c r="Q58" i="17" s="1"/>
  <c r="R57" i="17"/>
  <c r="F57" i="17"/>
  <c r="O57" i="17" s="1"/>
  <c r="R56" i="17"/>
  <c r="F56" i="17"/>
  <c r="Q56" i="17" s="1"/>
  <c r="R55" i="17"/>
  <c r="F55" i="17"/>
  <c r="Q55" i="17" s="1"/>
  <c r="R54" i="17"/>
  <c r="F54" i="17"/>
  <c r="O54" i="17" s="1"/>
  <c r="R53" i="17"/>
  <c r="F53" i="17"/>
  <c r="Q53" i="17" s="1"/>
  <c r="R52" i="17"/>
  <c r="F52" i="17"/>
  <c r="Q52" i="17" s="1"/>
  <c r="R51" i="17"/>
  <c r="F51" i="17"/>
  <c r="R50" i="17"/>
  <c r="F50" i="17"/>
  <c r="Q50" i="17" s="1"/>
  <c r="R49" i="17"/>
  <c r="F49" i="17"/>
  <c r="R62" i="17" l="1"/>
  <c r="R48" i="17"/>
  <c r="R80" i="17"/>
  <c r="D50" i="17"/>
  <c r="D88" i="17"/>
  <c r="D73" i="17"/>
  <c r="D66" i="17"/>
  <c r="D70" i="17"/>
  <c r="D74" i="17"/>
  <c r="O84" i="17"/>
  <c r="L83" i="17"/>
  <c r="M83" i="17" s="1"/>
  <c r="L84" i="17"/>
  <c r="M84" i="17" s="1"/>
  <c r="L58" i="17"/>
  <c r="M58" i="17" s="1"/>
  <c r="D81" i="17"/>
  <c r="D84" i="17"/>
  <c r="O88" i="17"/>
  <c r="L50" i="17"/>
  <c r="M50" i="17" s="1"/>
  <c r="L59" i="17"/>
  <c r="M59" i="17" s="1"/>
  <c r="O63" i="17"/>
  <c r="F62" i="17"/>
  <c r="L66" i="17"/>
  <c r="M66" i="17" s="1"/>
  <c r="O73" i="17"/>
  <c r="O74" i="17"/>
  <c r="D78" i="17"/>
  <c r="D85" i="17"/>
  <c r="O68" i="17"/>
  <c r="O91" i="17"/>
  <c r="O92" i="17"/>
  <c r="O66" i="17"/>
  <c r="D68" i="17"/>
  <c r="F80" i="17"/>
  <c r="D91" i="17"/>
  <c r="D92" i="17"/>
  <c r="Q49" i="17"/>
  <c r="F48" i="17"/>
  <c r="O50" i="17"/>
  <c r="L53" i="17"/>
  <c r="M53" i="17" s="1"/>
  <c r="L55" i="17"/>
  <c r="M55" i="17" s="1"/>
  <c r="L56" i="17"/>
  <c r="M56" i="17" s="1"/>
  <c r="L64" i="17"/>
  <c r="M64" i="17" s="1"/>
  <c r="L72" i="17"/>
  <c r="M72" i="17" s="1"/>
  <c r="L76" i="17"/>
  <c r="M76" i="17" s="1"/>
  <c r="L77" i="17"/>
  <c r="M77" i="17" s="1"/>
  <c r="O89" i="17"/>
  <c r="L94" i="17"/>
  <c r="M94" i="17" s="1"/>
  <c r="L49" i="17"/>
  <c r="L52" i="17"/>
  <c r="M52" i="17" s="1"/>
  <c r="L61" i="17"/>
  <c r="M61" i="17" s="1"/>
  <c r="O64" i="17"/>
  <c r="L70" i="17"/>
  <c r="M70" i="17" s="1"/>
  <c r="O72" i="17"/>
  <c r="L73" i="17"/>
  <c r="M73" i="17" s="1"/>
  <c r="O85" i="17"/>
  <c r="L91" i="17"/>
  <c r="M91" i="17" s="1"/>
  <c r="D56" i="17"/>
  <c r="O56" i="17"/>
  <c r="D64" i="17"/>
  <c r="L68" i="17"/>
  <c r="M68" i="17" s="1"/>
  <c r="O70" i="17"/>
  <c r="D72" i="17"/>
  <c r="D77" i="17"/>
  <c r="O77" i="17"/>
  <c r="O78" i="17"/>
  <c r="O81" i="17"/>
  <c r="L87" i="17"/>
  <c r="M87" i="17" s="1"/>
  <c r="L88" i="17"/>
  <c r="M88" i="17" s="1"/>
  <c r="D89" i="17"/>
  <c r="Q51" i="17"/>
  <c r="Q54" i="17"/>
  <c r="Q60" i="17"/>
  <c r="Q82" i="17"/>
  <c r="Q86" i="17"/>
  <c r="Q90" i="17"/>
  <c r="D49" i="17"/>
  <c r="O49" i="17"/>
  <c r="L51" i="17"/>
  <c r="M51" i="17" s="1"/>
  <c r="D53" i="17"/>
  <c r="O53" i="17"/>
  <c r="L54" i="17"/>
  <c r="M54" i="17" s="1"/>
  <c r="L57" i="17"/>
  <c r="M57" i="17" s="1"/>
  <c r="D59" i="17"/>
  <c r="O59" i="17"/>
  <c r="L60" i="17"/>
  <c r="M60" i="17" s="1"/>
  <c r="D61" i="17"/>
  <c r="O61" i="17"/>
  <c r="L63" i="17"/>
  <c r="D65" i="17"/>
  <c r="O65" i="17"/>
  <c r="L67" i="17"/>
  <c r="M67" i="17" s="1"/>
  <c r="D69" i="17"/>
  <c r="O69" i="17"/>
  <c r="L71" i="17"/>
  <c r="M71" i="17" s="1"/>
  <c r="Q74" i="17"/>
  <c r="L75" i="17"/>
  <c r="M75" i="17" s="1"/>
  <c r="Q78" i="17"/>
  <c r="L79" i="17"/>
  <c r="M79" i="17" s="1"/>
  <c r="Q81" i="17"/>
  <c r="L82" i="17"/>
  <c r="M82" i="17" s="1"/>
  <c r="Q85" i="17"/>
  <c r="L86" i="17"/>
  <c r="M86" i="17" s="1"/>
  <c r="Q89" i="17"/>
  <c r="L90" i="17"/>
  <c r="M90" i="17" s="1"/>
  <c r="Q92" i="17"/>
  <c r="L93" i="17"/>
  <c r="M93" i="17" s="1"/>
  <c r="Q57" i="17"/>
  <c r="Q63" i="17"/>
  <c r="Q67" i="17"/>
  <c r="Q71" i="17"/>
  <c r="Q75" i="17"/>
  <c r="Q79" i="17"/>
  <c r="Q93" i="17"/>
  <c r="D52" i="17"/>
  <c r="O52" i="17"/>
  <c r="D55" i="17"/>
  <c r="O55" i="17"/>
  <c r="D58" i="17"/>
  <c r="O58" i="17"/>
  <c r="Q65" i="17"/>
  <c r="Q69" i="17"/>
  <c r="D76" i="17"/>
  <c r="O76" i="17"/>
  <c r="D83" i="17"/>
  <c r="O83" i="17"/>
  <c r="D87" i="17"/>
  <c r="O87" i="17"/>
  <c r="D94" i="17"/>
  <c r="O94" i="17"/>
  <c r="D51" i="17"/>
  <c r="O51" i="17"/>
  <c r="D54" i="17"/>
  <c r="D57" i="17"/>
  <c r="D60" i="17"/>
  <c r="D63" i="17"/>
  <c r="D67" i="17"/>
  <c r="D71" i="17"/>
  <c r="D75" i="17"/>
  <c r="D79" i="17"/>
  <c r="D82" i="17"/>
  <c r="D86" i="17"/>
  <c r="D90" i="17"/>
  <c r="D93" i="17"/>
  <c r="F47" i="17" l="1"/>
  <c r="R47" i="17"/>
  <c r="D62" i="17"/>
  <c r="O62" i="17"/>
  <c r="Q80" i="17"/>
  <c r="Q62" i="17"/>
  <c r="L62" i="17"/>
  <c r="D48" i="17"/>
  <c r="O48" i="17"/>
  <c r="D80" i="17"/>
  <c r="L48" i="17"/>
  <c r="M49" i="17"/>
  <c r="M48" i="17" s="1"/>
  <c r="O80" i="17"/>
  <c r="Q48" i="17"/>
  <c r="M63" i="17"/>
  <c r="M62" i="17" s="1"/>
  <c r="L80" i="17"/>
  <c r="D47" i="17" l="1"/>
  <c r="L47" i="17"/>
  <c r="Q47" i="17"/>
  <c r="O47" i="17"/>
  <c r="M80" i="17"/>
  <c r="M47" i="17" s="1"/>
  <c r="R39" i="17"/>
  <c r="F39" i="17"/>
  <c r="D39" i="17" s="1"/>
  <c r="R38" i="17"/>
  <c r="F38" i="17"/>
  <c r="D38" i="17" s="1"/>
  <c r="R37" i="17"/>
  <c r="F37" i="17"/>
  <c r="D37" i="17" s="1"/>
  <c r="R36" i="17"/>
  <c r="F36" i="17"/>
  <c r="O36" i="17" s="1"/>
  <c r="O28" i="17" s="1"/>
  <c r="R35" i="17"/>
  <c r="F35" i="17"/>
  <c r="D35" i="17" s="1"/>
  <c r="R34" i="17"/>
  <c r="F34" i="17"/>
  <c r="D34" i="17" s="1"/>
  <c r="R33" i="17"/>
  <c r="F33" i="17"/>
  <c r="D33" i="17" s="1"/>
  <c r="R32" i="17"/>
  <c r="F32" i="17"/>
  <c r="D32" i="17" s="1"/>
  <c r="R31" i="17"/>
  <c r="F31" i="17"/>
  <c r="D31" i="17" s="1"/>
  <c r="R30" i="17"/>
  <c r="F30" i="17"/>
  <c r="D30" i="17" s="1"/>
  <c r="R29" i="17"/>
  <c r="F29" i="17"/>
  <c r="D29" i="17" s="1"/>
  <c r="T28" i="17"/>
  <c r="S28" i="17"/>
  <c r="Q28" i="17"/>
  <c r="M28" i="17"/>
  <c r="L28" i="17"/>
  <c r="J28" i="17"/>
  <c r="I28" i="17"/>
  <c r="H28" i="17"/>
  <c r="G28" i="17"/>
  <c r="E28" i="17"/>
  <c r="C28" i="17"/>
  <c r="R27" i="17"/>
  <c r="F27" i="17"/>
  <c r="D27" i="17" s="1"/>
  <c r="R26" i="17"/>
  <c r="F26" i="17"/>
  <c r="D26" i="17" s="1"/>
  <c r="R25" i="17"/>
  <c r="F25" i="17"/>
  <c r="D25" i="17" s="1"/>
  <c r="R24" i="17"/>
  <c r="F24" i="17"/>
  <c r="O24" i="17" s="1"/>
  <c r="R23" i="17"/>
  <c r="F23" i="17"/>
  <c r="D23" i="17" s="1"/>
  <c r="R22" i="17"/>
  <c r="F22" i="17"/>
  <c r="D22" i="17" s="1"/>
  <c r="R21" i="17"/>
  <c r="F21" i="17"/>
  <c r="D21" i="17" s="1"/>
  <c r="R20" i="17"/>
  <c r="F20" i="17"/>
  <c r="D20" i="17" s="1"/>
  <c r="R19" i="17"/>
  <c r="F19" i="17"/>
  <c r="D19" i="17" s="1"/>
  <c r="R18" i="17"/>
  <c r="F18" i="17"/>
  <c r="R28" i="17" l="1"/>
  <c r="R17" i="17"/>
  <c r="R16" i="17" s="1"/>
  <c r="R9" i="17" s="1"/>
  <c r="I16" i="17"/>
  <c r="I9" i="17" s="1"/>
  <c r="G16" i="17"/>
  <c r="G9" i="17" s="1"/>
  <c r="L16" i="17"/>
  <c r="L9" i="17" s="1"/>
  <c r="C16" i="17"/>
  <c r="C9" i="17" s="1"/>
  <c r="M16" i="17"/>
  <c r="M9" i="17" s="1"/>
  <c r="Q16" i="17"/>
  <c r="Q9" i="17" s="1"/>
  <c r="H16" i="17"/>
  <c r="H9" i="17" s="1"/>
  <c r="E16" i="17"/>
  <c r="E9" i="17" s="1"/>
  <c r="J16" i="17"/>
  <c r="J9" i="17" s="1"/>
  <c r="S16" i="17"/>
  <c r="S9" i="17" s="1"/>
  <c r="T16" i="17"/>
  <c r="T9" i="17" s="1"/>
  <c r="D18" i="17"/>
  <c r="F17" i="17"/>
  <c r="O17" i="17"/>
  <c r="O16" i="17" s="1"/>
  <c r="O9" i="17" s="1"/>
  <c r="D24" i="17"/>
  <c r="D36" i="17"/>
  <c r="D28" i="17" s="1"/>
  <c r="F28" i="17"/>
  <c r="D17" i="17" l="1"/>
  <c r="D16" i="17" s="1"/>
  <c r="D9" i="17" s="1"/>
  <c r="F16" i="17"/>
  <c r="F9" i="17" s="1"/>
</calcChain>
</file>

<file path=xl/comments1.xml><?xml version="1.0" encoding="utf-8"?>
<comments xmlns="http://schemas.openxmlformats.org/spreadsheetml/2006/main">
  <authors>
    <author/>
    <author>Thuy</author>
    <author>SkyUN.Org</author>
  </authors>
  <commentList>
    <comment ref="J46" authorId="0" shapeId="0">
      <text>
        <r>
          <rPr>
            <sz val="11"/>
            <color theme="1"/>
            <rFont val="Century Gothic"/>
            <family val="2"/>
            <scheme val="minor"/>
          </rPr>
          <t xml:space="preserve">2 bc ms+2nv
</t>
        </r>
      </text>
    </comment>
    <comment ref="I99" authorId="1" shapeId="0">
      <text>
        <r>
          <rPr>
            <b/>
            <sz val="14"/>
            <color indexed="81"/>
            <rFont val="Tahoma"/>
            <family val="2"/>
          </rPr>
          <t>Thuy:</t>
        </r>
        <r>
          <rPr>
            <sz val="14"/>
            <color indexed="81"/>
            <rFont val="Tahoma"/>
            <family val="2"/>
          </rPr>
          <t xml:space="preserve">
2 gv chưa bổ nhiệm, 1 KT bổ nhiệm 
</t>
        </r>
      </text>
    </comment>
    <comment ref="B347" authorId="2" shapeId="0">
      <text>
        <r>
          <rPr>
            <b/>
            <sz val="9"/>
            <color indexed="81"/>
            <rFont val="Tahoma"/>
            <family val="2"/>
            <charset val="163"/>
          </rPr>
          <t>-dấu là: Trường mầm non 3-2 thị trấn Cát Bà</t>
        </r>
      </text>
    </comment>
  </commentList>
</comments>
</file>

<file path=xl/comments2.xml><?xml version="1.0" encoding="utf-8"?>
<comments xmlns="http://schemas.openxmlformats.org/spreadsheetml/2006/main">
  <authors>
    <author>Admin</author>
  </authors>
  <commentList>
    <comment ref="R111" authorId="0" shapeId="0">
      <text>
        <r>
          <rPr>
            <b/>
            <sz val="9"/>
            <color indexed="81"/>
            <rFont val="Tahoma"/>
            <family val="2"/>
          </rPr>
          <t>Admin:</t>
        </r>
        <r>
          <rPr>
            <sz val="9"/>
            <color indexed="81"/>
            <rFont val="Tahoma"/>
            <family val="2"/>
          </rPr>
          <t xml:space="preserve">
Thêm QĐ bổ nhiệm CDNN năm 2016</t>
        </r>
      </text>
    </comment>
  </commentList>
</comments>
</file>

<file path=xl/sharedStrings.xml><?xml version="1.0" encoding="utf-8"?>
<sst xmlns="http://schemas.openxmlformats.org/spreadsheetml/2006/main" count="13802" uniqueCount="4419">
  <si>
    <t>x</t>
  </si>
  <si>
    <t>Mức lương hiện hưởng</t>
  </si>
  <si>
    <t>Nữ</t>
  </si>
  <si>
    <t>Nam</t>
  </si>
  <si>
    <t xml:space="preserve">Ngày tháng năm sinh </t>
  </si>
  <si>
    <t>Họ và tên</t>
  </si>
  <si>
    <t>TT</t>
  </si>
  <si>
    <t>Chức vụ hoặc chức danh công tác theo vị trí việc làm</t>
  </si>
  <si>
    <t>Hệ số lương</t>
  </si>
  <si>
    <t>Trình độ tin học</t>
  </si>
  <si>
    <t>Trình độ ngoại ngữ</t>
  </si>
  <si>
    <t>Tiêu chuẩn theo Đề án vị trí việc làm</t>
  </si>
  <si>
    <t>Tổng</t>
  </si>
  <si>
    <t>Cơ quan  đang làm việc</t>
  </si>
  <si>
    <t>Cơ quan</t>
  </si>
  <si>
    <t>CDNN hạng I</t>
  </si>
  <si>
    <t>CDNN hạng II</t>
  </si>
  <si>
    <t>CDNN hạng III</t>
  </si>
  <si>
    <t>Viên chức giữ chức vụ lãnh đạo, quản lý</t>
  </si>
  <si>
    <t>Viên chức không giữ chức vụ lãnh đạo, quản lý</t>
  </si>
  <si>
    <t>Tỉ lệ</t>
  </si>
  <si>
    <t>Số lượng</t>
  </si>
  <si>
    <t>Yêu cầu bố trí theo vị trí việc làm
(Căn cứ Quyết định phê duyệt vị trí việc làm, cơ cấu viên chức theo chức danh nghề nghiệp của các cơ quan, đơn vị)</t>
  </si>
  <si>
    <t>Đề xuất chỉ tiêu thăng hạng viên chức giáo viên</t>
  </si>
  <si>
    <t>CDNN hạng I
(không giữ chức vụ lãnh đạo, quản lý)</t>
  </si>
  <si>
    <t>CDNN hạng II
(không giữ chức vụ lãnh đạo, quản lý)</t>
  </si>
  <si>
    <t>CDNN hạng III
(không giữ chức vụ lãnh đạo, quản lý)</t>
  </si>
  <si>
    <t>Chỉ tiêu còn lại</t>
  </si>
  <si>
    <t>Mã số chức danh nghề nghiệp hiện giữ</t>
  </si>
  <si>
    <t>Trình độ Quản lý nghề nghiệp</t>
  </si>
  <si>
    <t>Trình độ chuyên môn</t>
  </si>
  <si>
    <t>Các điều kiện, tiêu chuẩn khác</t>
  </si>
  <si>
    <t>V.07.04.31</t>
  </si>
  <si>
    <t>&gt;= 1 năm</t>
  </si>
  <si>
    <t>CDNN hạng I xếp lương loại A2 (từ hệ số lương 4,00)</t>
  </si>
  <si>
    <t>I</t>
  </si>
  <si>
    <t>II</t>
  </si>
  <si>
    <t>III</t>
  </si>
  <si>
    <t>Khối Mầm non</t>
  </si>
  <si>
    <t>Khối Tiểu học</t>
  </si>
  <si>
    <t>Khối THCS</t>
  </si>
  <si>
    <t>Tổng số</t>
  </si>
  <si>
    <t>A. VIÊN CHỨC GIỮ CHỨC VỤ LÃNH ĐẠO, QUẢN LÝ</t>
  </si>
  <si>
    <t>B. VIÊN CHỨC KHÔNG GIỮ CHỨC VỤ LÃNH ĐẠO, QUẢN LÝ</t>
  </si>
  <si>
    <t>&gt;=9 năm</t>
  </si>
  <si>
    <t>Giáo viên mầm non</t>
  </si>
  <si>
    <t>V.07.02.25</t>
  </si>
  <si>
    <t>Có bằng Cử nhân giáo dục mầm non trở lên; hoặc có bằng tốt nghiệp Cao đẳng sư phạm giáo dục mầm non và có bằng Cử nhân Quản lý giáo dục trở lên</t>
  </si>
  <si>
    <t>Cử nhân giáo dục mầm non</t>
  </si>
  <si>
    <t>Hiệu trưởng</t>
  </si>
  <si>
    <t>V.07.03.28</t>
  </si>
  <si>
    <t>Có bằng Cử nhân trở lên thuộc ngành đào tạo giáo viên trở lên đối với giáo viên tiểu học. Trường hợp môn học chưa đủ giáo viên có bằng cử nhân thuộc ngành đào tạo giáo viên thì phải có bằng Cử nhân chuyên ngành phù hợp và có chứng chỉ bồi dưỡng nghiệp sư phạm dành cho giáo viên tiểu học theo chương trình do Bộ trưởng Bộ Giáo dục và Đào tạo ban hành.</t>
  </si>
  <si>
    <t>Cử nhân giáo dục tiểu học</t>
  </si>
  <si>
    <t>&gt;=6 năm</t>
  </si>
  <si>
    <t>4,32</t>
  </si>
  <si>
    <t>Có bằng Cử nhân trở lên thuộc ngành đào tạo giáo viên trở lên đối với giáo viên trung học cơ sở. Trường hợp môn học chưa đủ giáo viên có bằng cử nhân thuộc ngành đào tạo giáo viên thì phải có bằng Cử nhân chuyên ngành phù hợp và có chứng chỉ bồi dưỡng nghiệp sư phạm dành cho giáo viên trung học cơ sở theo chương trình do Bộ trưởng Bộ Giáo dục và Đào tạo ban hành.</t>
  </si>
  <si>
    <t>Cử nhân Sư phạm Toán</t>
  </si>
  <si>
    <t>Phụ lục số 01.1: Quận, Huyện</t>
  </si>
  <si>
    <t>Văn bằng, chứng chỉ theo yêu cầu của CDNN dự xét</t>
  </si>
  <si>
    <t xml:space="preserve">Các danh hiệu thi đua và hình thức khen thưởng đạt được trong thời gian giữ chức danh nghề nghiệp hạng II hoặc tương đương </t>
  </si>
  <si>
    <t>Các CDNN khác hạng thấp hơn</t>
  </si>
  <si>
    <t>Số lượng viên chức không giữ chức vụ lãnh đạo, quản lý hiện có</t>
  </si>
  <si>
    <t>Tổng viên chức ngành giáo dục hiện có</t>
  </si>
  <si>
    <t>Số viên chức  ngành giáo dục giữ chức vụ lãnh đạo, quản lý</t>
  </si>
  <si>
    <t>SỞ GIÁO DỤC VÀ ĐÀO TẠO</t>
  </si>
  <si>
    <t>Thời gian bổ nhiệm chức danh nghề nghiệp hiện giữ đúng quy định</t>
  </si>
  <si>
    <t>Thời gian giữ chức danh nghề nghiệp hạng II hoặc tương đương</t>
  </si>
  <si>
    <t>Số người làm việc được giao</t>
  </si>
  <si>
    <t>6=7+8+9+10</t>
  </si>
  <si>
    <t>13=12-7</t>
  </si>
  <si>
    <t>4=5+6</t>
  </si>
  <si>
    <t>18=19+20</t>
  </si>
  <si>
    <t>SỞ NỘI VỤ THÀNH PHỐ HẢI PHÒNG</t>
  </si>
  <si>
    <t>SỐ LƯỢNG, CƠ CẤU VIÊN CHỨC NGÀNH GIÁO DỤC THEO CHỨC DANH NGHỀ NGHIỆP HIỆN CÓ
SỐ LƯỢNG VIÊN CHỨC NGÀNH GIÁO DỤC THEO YÊU CẦU CỦA VỊ TRÍ VIỆC LÀM VÀ ĐỀ XUẤT CHỈ TIÊU THĂNG HẠNG
CHỨC DANH NGHỀ NGHIỆP GIÁO VIÊN MẦM NON, GIÁO VIÊN PHỔ THÔNG CÔNG LẬP HẠNG I</t>
  </si>
  <si>
    <t>(Kèm theo … số       /              ngày     tháng     năm 2025 của          ….)</t>
  </si>
  <si>
    <t>MN Sao Sáng 1</t>
  </si>
  <si>
    <t>MN Sao Sáng 2</t>
  </si>
  <si>
    <t>MN Sao Sáng 3</t>
  </si>
  <si>
    <t>MN Sao Sáng 4</t>
  </si>
  <si>
    <t>MN Sao Sáng 5</t>
  </si>
  <si>
    <t>MN Sao Sáng 6</t>
  </si>
  <si>
    <t>MN Sao Sáng 7</t>
  </si>
  <si>
    <t>MN Đồng Tâm</t>
  </si>
  <si>
    <t>MN 20-10</t>
  </si>
  <si>
    <t>MN 8-3</t>
  </si>
  <si>
    <t>TH Nguyễn Du</t>
  </si>
  <si>
    <t>TH Chu Văn An</t>
  </si>
  <si>
    <t>TH Nguyễn Trãi</t>
  </si>
  <si>
    <t>TH Kim Đồng</t>
  </si>
  <si>
    <t>TH Trần Quốc Toản</t>
  </si>
  <si>
    <t>TH Thái Phiên</t>
  </si>
  <si>
    <t>TH Quang Trung</t>
  </si>
  <si>
    <t>TH Nguyễn Thượng Hiền</t>
  </si>
  <si>
    <t>TH Nguyễn Khuyến</t>
  </si>
  <si>
    <t>TH Lê Hồng Phong</t>
  </si>
  <si>
    <t>TH Đằng Giang</t>
  </si>
  <si>
    <t>THCS Lê Hồng Phong</t>
  </si>
  <si>
    <t>THCS Lý Tự Trọng</t>
  </si>
  <si>
    <t>THCS Quang Trung</t>
  </si>
  <si>
    <t>THCS Lạc Viên</t>
  </si>
  <si>
    <t>THCS An Đà</t>
  </si>
  <si>
    <t>THCS Đà Nẵng</t>
  </si>
  <si>
    <t>QUẬN NGÔ QUYỀN</t>
  </si>
  <si>
    <t>I. TRƯỜNG MẦM NON 20-10</t>
  </si>
  <si>
    <t>Phạm Thị Hồng Tháp</t>
  </si>
  <si>
    <t>18/11/1975</t>
  </si>
  <si>
    <t>Trường Mầm non 20-10</t>
  </si>
  <si>
    <t>4,98</t>
  </si>
  <si>
    <t>Chứng chỉ bồi dưỡng theo tiêu chuẩn chức danh nghề nghiệp giáo viên mầm non</t>
  </si>
  <si>
    <t>Có khả năng ứng dụng Công nghệ thông tin cơ bản trong hoạt động nghề nghiệp</t>
  </si>
  <si>
    <t>Sử dụng được ngoại ngữ ở trình độ tương đương bậc 2 khung năng lực ngoại ngữ Việt Nam</t>
  </si>
  <si>
    <t xml:space="preserve">Hoàng Thị Hòa </t>
  </si>
  <si>
    <t>12/04/1980</t>
  </si>
  <si>
    <t>Phó Hiệu trưởng</t>
  </si>
  <si>
    <t>Phạm Thị Hường</t>
  </si>
  <si>
    <t>20/11/1982</t>
  </si>
  <si>
    <t>Phó hiệu trưởng</t>
  </si>
  <si>
    <t>II. TRƯỜNG MẦM NON 8/3</t>
  </si>
  <si>
    <t>Vũ Thị Thu Hường</t>
  </si>
  <si>
    <t>24/8/1969</t>
  </si>
  <si>
    <t>Trường Mầm non 8-3</t>
  </si>
  <si>
    <t>Ngô Thị Diệp Hoa</t>
  </si>
  <si>
    <t>19/9/1977</t>
  </si>
  <si>
    <t>Nguyễn Thị Ngọc Diệp</t>
  </si>
  <si>
    <t>17/7/1971</t>
  </si>
  <si>
    <t>Cử nhân Giáo dục mầm non</t>
  </si>
  <si>
    <t>III. TRƯỜNG MẦM NON ĐỒNG TÂM</t>
  </si>
  <si>
    <t>Nguyễn Thị Hồng</t>
  </si>
  <si>
    <t>01/08/1971</t>
  </si>
  <si>
    <t>Trường Mầm non Đồng Tâm</t>
  </si>
  <si>
    <t>Cử nhân Sư phạm mầm non</t>
  </si>
  <si>
    <t>Lương Thị Nụ</t>
  </si>
  <si>
    <t>30/09/1972</t>
  </si>
  <si>
    <t>IV. TRƯỜNG MẦM NON SAO SÁNG 1</t>
  </si>
  <si>
    <t>Phạm Thị Thanh Hương</t>
  </si>
  <si>
    <t>10/10/1976</t>
  </si>
  <si>
    <t>Trường Mầm non Sao Sáng 1</t>
  </si>
  <si>
    <t>4,65</t>
  </si>
  <si>
    <t xml:space="preserve">Ngô Thị Hiền </t>
  </si>
  <si>
    <t>02/07/1972</t>
  </si>
  <si>
    <t>Đoàn Thị Thanh Phương</t>
  </si>
  <si>
    <t>13/04/1974</t>
  </si>
  <si>
    <t>V. TRƯỜNG MẦM NON SAO SÁNG 2</t>
  </si>
  <si>
    <t>Nguyễn Thị Thu Hà</t>
  </si>
  <si>
    <t>14/08/1971</t>
  </si>
  <si>
    <t>Trường Mầm non Sao Sáng 2</t>
  </si>
  <si>
    <t>Nguyễn Thị Thanh Huyền</t>
  </si>
  <si>
    <t>09/08/1975</t>
  </si>
  <si>
    <t>Dương Thị Vân An</t>
  </si>
  <si>
    <t>07/04/1975</t>
  </si>
  <si>
    <t>VI. TRƯỜNG MẦM NON SAO SÁNG 3</t>
  </si>
  <si>
    <t>Lương Thị Oanh</t>
  </si>
  <si>
    <t>10/02/1972</t>
  </si>
  <si>
    <t>Trường MN Sao Sáng 3</t>
  </si>
  <si>
    <t>V.07.04.25</t>
  </si>
  <si>
    <t>Bùi Thị Minh Nguyệt</t>
  </si>
  <si>
    <t>06/06/1972</t>
  </si>
  <si>
    <t>Nguyễn Thị Tuyết Ngọc</t>
  </si>
  <si>
    <t>26/10/1976</t>
  </si>
  <si>
    <t>Cử nhân Khoa học Đại học Sư phạm mầm non</t>
  </si>
  <si>
    <t>Lương Thị Thủy</t>
  </si>
  <si>
    <t>29/09/1968</t>
  </si>
  <si>
    <t xml:space="preserve"> Cử nhân Khoa học Đại học Sư phạm mầm non</t>
  </si>
  <si>
    <t>VII. TRƯỜNG MẦM NON SAO SÁNG 4</t>
  </si>
  <si>
    <t>Dương Thị Phương Hảo</t>
  </si>
  <si>
    <t>17/11/1977</t>
  </si>
  <si>
    <t>Trường Mầm non Sao Sáng 4</t>
  </si>
  <si>
    <t>Trần Thị Hà</t>
  </si>
  <si>
    <t>27/02/1970</t>
  </si>
  <si>
    <t>VIII. TRƯỜNG MẦM NON SAO SÁNG 5</t>
  </si>
  <si>
    <t>Đặng Thị Thúy</t>
  </si>
  <si>
    <t>31/10/1972</t>
  </si>
  <si>
    <t>Trường Mầm non Sao Sáng 5</t>
  </si>
  <si>
    <t>Phạm Thị Bích</t>
  </si>
  <si>
    <t>10/10/1969</t>
  </si>
  <si>
    <t>Vũ Thị Ánh Tuyết</t>
  </si>
  <si>
    <t>12/04/1974</t>
  </si>
  <si>
    <t>Cử nhân ngành giáo dục mầm non</t>
  </si>
  <si>
    <t>Lương Thị Vân Thanh</t>
  </si>
  <si>
    <t>16/05/1978</t>
  </si>
  <si>
    <t>IX. TRƯỜNG MẦM NON SAO SÁNG 6</t>
  </si>
  <si>
    <t>Bùi Lệ Ngân</t>
  </si>
  <si>
    <t>22/06/1979</t>
  </si>
  <si>
    <t>X. TRƯỜNG MẦM NON SAO SÁNG 7</t>
  </si>
  <si>
    <t>Lưu Thị Quỳnh Phương</t>
  </si>
  <si>
    <t>13/02/1975</t>
  </si>
  <si>
    <t>Trường Mầm non Sao Sáng 7</t>
  </si>
  <si>
    <t>Phạm Khánh Chi</t>
  </si>
  <si>
    <t>16/12/1975</t>
  </si>
  <si>
    <t>Cử nhân Giáo dục Mầm non</t>
  </si>
  <si>
    <t>I. TRƯỜNG TIỂU HỌC NGUYỄN DU</t>
  </si>
  <si>
    <t>Vũ Thị Phượng</t>
  </si>
  <si>
    <t>15/10/1974</t>
  </si>
  <si>
    <t>Trường Tiểu học Nguyễn Du</t>
  </si>
  <si>
    <t>Cử nhân Khoa học ngành Giáo duc Tiểu học
Thạc sĩ Quản lý Giáo dục</t>
  </si>
  <si>
    <t>Chứng chỉ bồi dưỡng theo tiêu chuẩn chức danh nghề nghiệp giáo viên tiểu học</t>
  </si>
  <si>
    <t>Phạm Thị Bích Ngọc</t>
  </si>
  <si>
    <t>03/06/1974</t>
  </si>
  <si>
    <t>Đỗ Hải Hà</t>
  </si>
  <si>
    <t>02/05/1978</t>
  </si>
  <si>
    <t>V. 07.03.28</t>
  </si>
  <si>
    <t>Cử nhân giáo dục Tiểu học
Thạc sĩ Quản lý Giáo dục</t>
  </si>
  <si>
    <t>Trần Thị Len</t>
  </si>
  <si>
    <t>17/08/1978</t>
  </si>
  <si>
    <t>Giáo viên Tiểu học</t>
  </si>
  <si>
    <t>Cử nhân Sư phạm tiểu học</t>
  </si>
  <si>
    <t>Đồng Thị Lan Phương</t>
  </si>
  <si>
    <t>14/08/1975</t>
  </si>
  <si>
    <t>II. TRƯỜNG TIỂU HỌC CHU VĂN AN</t>
  </si>
  <si>
    <t>Phạm Thị Diện</t>
  </si>
  <si>
    <t>01/09/1973</t>
  </si>
  <si>
    <t>Trường Tiểu học Chu Văn An</t>
  </si>
  <si>
    <t>Cử nhân giáo dục 
tiểu học
Thạc sĩ QLGD</t>
  </si>
  <si>
    <t>Nguyễn Thị Xuân Lâm</t>
  </si>
  <si>
    <t>03/07/1975</t>
  </si>
  <si>
    <t>Cử nhân giáo dục 
tiểu học.
Thạc sĩ QLGD</t>
  </si>
  <si>
    <t>Đặng Thị Thu Thủy</t>
  </si>
  <si>
    <t>07/09/1975</t>
  </si>
  <si>
    <t>Tiểu học Chu Văn An</t>
  </si>
  <si>
    <t>Cử nhân giáo dục Tiểu học</t>
  </si>
  <si>
    <t>Đoàn Thị Hồng Yến</t>
  </si>
  <si>
    <t>23/09/1978</t>
  </si>
  <si>
    <t>Cử nhân giáo dục
Tiểu học</t>
  </si>
  <si>
    <t>Nguyễn Thị Hồng Hải</t>
  </si>
  <si>
    <t>04/08/1973</t>
  </si>
  <si>
    <t>5,51</t>
  </si>
  <si>
    <t>V.07.03.07</t>
  </si>
  <si>
    <t>Nguyễn Thị Hoàng Lệ</t>
  </si>
  <si>
    <t>12/08/1981</t>
  </si>
  <si>
    <t xml:space="preserve">V.07.03.28 </t>
  </si>
  <si>
    <t xml:space="preserve">III. TRƯỜNG TIỂU HỌC NGUYỄN TRÃI </t>
  </si>
  <si>
    <t>Đặng Thị Bích Liên</t>
  </si>
  <si>
    <t>04/03/1969</t>
  </si>
  <si>
    <t>Trường TH Nguyễn Trãi</t>
  </si>
  <si>
    <t>5,36</t>
  </si>
  <si>
    <t>Cử nhân Sư phạm Tiểu học</t>
  </si>
  <si>
    <t>Nguyễn Thị Toan</t>
  </si>
  <si>
    <t>18/07/1973</t>
  </si>
  <si>
    <t>Trường Tiểu học Nguyễn Trãi</t>
  </si>
  <si>
    <t>Đại học Giáo dục Tiểu học
Thạc sĩ QLGD</t>
  </si>
  <si>
    <t>Đoàn Thị Lan Anh</t>
  </si>
  <si>
    <t>29/05/1979</t>
  </si>
  <si>
    <t>4,34</t>
  </si>
  <si>
    <t>Cử nhân Giáo dục Tiểu học
Thạc sĩ Quản lý Giáo dục</t>
  </si>
  <si>
    <t>Lâm Thị Hương Thanh</t>
  </si>
  <si>
    <t>27/08/1977</t>
  </si>
  <si>
    <t>Cử nhân Giáo dục Tiểu học</t>
  </si>
  <si>
    <t>Lưu Thị Liên</t>
  </si>
  <si>
    <t>02/06/1980</t>
  </si>
  <si>
    <t>IV. TRƯỜNG TIỂU HỌC KIM ĐỒNG</t>
  </si>
  <si>
    <t>Lâm Thị Bích Liên</t>
  </si>
  <si>
    <t>16/10/1973</t>
  </si>
  <si>
    <t>Trường Tiểu học Kim Đồng</t>
  </si>
  <si>
    <t>5, 36</t>
  </si>
  <si>
    <t>Đại học Giáo dục Tiểu học
Thạc sỹ Quản lý giáo dục</t>
  </si>
  <si>
    <t>Phạm Thị Vân Anh</t>
  </si>
  <si>
    <t>19/05/1978</t>
  </si>
  <si>
    <t xml:space="preserve"> </t>
  </si>
  <si>
    <t>Phạm Thị Thanh Hằng</t>
  </si>
  <si>
    <t>22/09/1974</t>
  </si>
  <si>
    <t>4,68</t>
  </si>
  <si>
    <t>V. TRƯỜNG TIỂU HỌC TRẦN QUỐC TOẢN</t>
  </si>
  <si>
    <t>Lê Thị Hoa</t>
  </si>
  <si>
    <t>08/12/1975</t>
  </si>
  <si>
    <t>Trường Tiểu Học Trần Quốc Toản</t>
  </si>
  <si>
    <t>Vũ Thị Thanh Nhàn</t>
  </si>
  <si>
    <t>28/01/1975</t>
  </si>
  <si>
    <t>Đoàn Thị Thanh Hải</t>
  </si>
  <si>
    <t>17/02/1977</t>
  </si>
  <si>
    <t>Phó Hiệu Trưởng</t>
  </si>
  <si>
    <t>Nguyễn Thị Thuận</t>
  </si>
  <si>
    <t>07/09/1978</t>
  </si>
  <si>
    <t xml:space="preserve">Trường Tiều học 
Trần Quốc Toản </t>
  </si>
  <si>
    <t xml:space="preserve">Phạm Thị 
Vượng </t>
  </si>
  <si>
    <t>13/09/1975</t>
  </si>
  <si>
    <t>Trường THCS Bắc Sơn</t>
  </si>
  <si>
    <t>Quyết định số 3606/QĐ-BGDĐT ngày 08/11/2022 của Bộ Giáo dục và Đào tạo tặng Bằng khen về việc Đã có thành tích tiêu biểu, xuất sắc trong phong trào "Đổi mới, sáng tạo trong quản lý, giảng dạy và học tập" năm học 2021-2022.</t>
  </si>
  <si>
    <t>Quyết định số 1628/QĐ-UBND ngày 22/7/2024 của Ủy ban nhân dân Quận Ngô Quyền công nhận Danh hiệu Chiến sĩ thi đua cơ sở năm học 2023-2024.</t>
  </si>
  <si>
    <t>Quyết định số 2740/QĐ-CT ngày 22/8/2022 của Chủ tịch Ủy ban nhân dân thành phố tặng Bằng khen về việc Đã có thành tích hoàn thành xuất sắc nhiệm vụ công tác từ năm học 2020-2021 đến năm học 2021-2022.</t>
  </si>
  <si>
    <t>Quyết định số 2028/QĐ-TTg ngày 03/12/2021 của Thủ tướng Chính phủ tặng Bằng khen về việc Đã có thành tích thành tích xuất sắc trong công tác giáo dục và đào tạo từ năm học 2016-2017 đến năm học 2020-2021, góp phần vào sự nghiệp xây dựng chủ nghĩa xã hội và bảo vệ Tổ quốc.</t>
  </si>
  <si>
    <t>Quyết định số 3784/QĐ-BGDĐT ngày 10/11/2023 của Bộ Giáo dục và Đào tạo tặng Bằng khen về việc Đã có thành tích tiêu biểu, xuất sắc trong phong trào "Đổi mới, sáng tạo trong quản lý, giảng dạy và học tập" năm học 2022-2023.</t>
  </si>
  <si>
    <t>Quyết định số 1085/QĐ-UBND ngày 05/7/2019 của Ủy ban nhân dân Quận Ngô Quyền công nhận Danh hiệu Chiến sĩ thi đua cơ sở năm học 2018-2019.</t>
  </si>
  <si>
    <t>Quyết định số 3338/QĐ-CT ngày 18/11/2021 của Chủ tịch Ủy ban nhân dân thành phố tặng Bằng khen về việc Đã có thành tích xuất sắc, tiêu biểu trong phong trào thi đua yêu nước từ năm học 2018-2019 đến năm học 2020-2021, góp phần vào sự nghiệp xây dựng, bảo vệ và phát triển thành phố.</t>
  </si>
  <si>
    <t>Quyết định số 2926/QĐ-BGDĐT ngày 14/8/2018 của Bộ Giáo dục và Đào tạo tặng Bằng khen về việc Đã có thành tích xuất sắc trong phong trào "Đổi mới, sáng tạo trong dạy và học" năm học 2017-2018.</t>
  </si>
  <si>
    <t>Quyết định số 2210/QĐ-UBND ngày 14/7/2023 của Ủy ban nhân dân Quận Ngô Quyền công nhận Danh hiệu Chiến sĩ thi đua cơ sở năm học 2022-2023.</t>
  </si>
  <si>
    <t>Quyết định số 1307/QĐ-TTg ngày 08/11/2023 của Thủ tướng Chính phủ tặng Bằng khen về việc Đã có thành tích thành tích trong công tác giáo dục và đào tạo từ năm học 2018-2019 đến năm học 2022-2023, góp phần vào sự nghiệp xây dựng chủ nghĩa xã hội và bảo vệ Tổ quốc.</t>
  </si>
  <si>
    <t>Quyết định số 3508/QĐ-BGDĐT ngày 09/11/2020 của Bộ Giáo dục và Đào tạo tặng Bằng khen về việc Đã có thành tích tiêu biểu xuất sắc trong quá trình xây dựng và phát triển Nhà trường Giai đoạn 1970-2020.</t>
  </si>
  <si>
    <t>Quyết định số 3639/QĐ-BGDĐT ngày 12/11/2020 của Bộ Giáo dục và Đào tạo tặng Bằng khen về việc Đã có thành tích xuất sắc trong phong trào thi đua "Đổi mới, sáng tạo trong dạy và học" năm học 2019-2020.</t>
  </si>
  <si>
    <t>Quyết định số 218/QĐ-UBND ngày 23/8/2007 của Ủy ban nhân dân thành phố công nhận Danh hiệu Chiến sĩ thi đua cấp thành phố năm 2007.</t>
  </si>
  <si>
    <t>Quyết định số 1760/QĐ-UBND ngày 14/8/2014 của Ủy ban nhân dân thành phố tặng Bằng khen về việc Đã có thành tích hoàn thành xuất sắc nhiệm vụ kế hoạch công tác từ năm học 2012-2013 đến năm học 2013-2014.</t>
  </si>
  <si>
    <t>Quyết định số 1429/QĐ-UBND ngày 17/8/2020 của Ủy ban nhân dân Quận Ngô Quyền công nhận Danh hiệu Chiến sĩ thi đua cơ sở năm học 2019-2020.</t>
  </si>
  <si>
    <t>Trường Mầm non Sao Sáng6</t>
  </si>
  <si>
    <t>Quyết định số 4584/QĐ-BGDĐT ngày 14/10/2016 của Bộ Giáo dục và Đào tạo tặng Bằng khen về việc Đã có thành tích xuất sắc trong phong trào thi đua "Đổi mới, sáng tạo trong dạy và học" năm học 2015-2016.</t>
  </si>
  <si>
    <t>- Đã được bổ nhiệm CDNN giáo viên mầm non hạng II tại Quyết định số 3664/QĐ-UBND ngày 29/11/2023 của Ủy ban nhân dân Quận Ngô Quyền.
- Được xếp loại chất lượng ở mức Hoàn thành xuất sắc nhiệm vụ 5 năm từ năm 2020 đến năm 2024
- Đáp ứng đủ các tiêu chuẩn về năng lực chuyên môn, nghiệp vụ của CDNN giáo viên mầm non hạng I.
- Không trong thời hạn xử lý kỷ luật; không trong thời gian thực hiện các quy định liên quan đến kỷ luật theo quy định của Đảng và của pháp luật.</t>
  </si>
  <si>
    <t>Quyết định số 1332/QĐ-UBND ngày 11/7/2018 của Ủy ban nhân dân Quận Ngô Quyền công nhận Danh hiệu Chiến sĩ thi đua cơ sở năm học 2017-2018.</t>
  </si>
  <si>
    <t>Quyết định số 2543/QĐ-UBND ngày 22/8/2023 của Ủy ban nhân dân thành phố tặng Bằng khen về việc Đã có thành tích hoàn thành xuất sắc nhiệm vụ từ năm học 2021-2022 đến năm học 2022-2023.</t>
  </si>
  <si>
    <t>Quyết định số 2405/QĐ-UBND ngày 24/8/2021 của Ủy ban nhân dân thành phố tặng Bằng khen về việc Đã có thành tích hoàn thành xuất sắc nhiệm vụ từ năm học 2019-2020 đến năm học 2020-2021.</t>
  </si>
  <si>
    <t>Quyết định số 2782/QĐ-CT ngày 13/11/2019 của Chủ tịch Ủy ban nhân dân thành phố công nhận Danh hiệu Chiến sĩ thi đua cấp thành phố năm 2019.</t>
  </si>
  <si>
    <t>Quyết định số 4200/QĐ-BGDĐT ngày 10/11/2021 của Bộ Giáo dục và Đào tạo tặng Bằng khen về việc Đã có thành tích xuất sắc trong phong trào thi đua "Đổi mới, sáng tạo trong quản lý, giảng dạy và học tập" năm học 2020-2021.</t>
  </si>
  <si>
    <t>Quyết định số 7671/QĐ-BGDĐT ngày 06/11/2007 của Bộ Giáo dục và Đào tạo tặng Bằng khen về việc Đã hoàn thành xuất sắc nhiệm vụ năm học 2006-2007.</t>
  </si>
  <si>
    <t>Vào Sổ vàng thành phố số 196CN ngày 20/8/2009 của Ủy ban nhân dân thành phố công nhận Danh hiệu Chiến sĩ thi đua cấp thành phố năm 2009.</t>
  </si>
  <si>
    <t>Quyết định số 99/QĐ-UBND ngày 31/01/2007 của Ủy ban nhân dân thành phố công nhận Danh hiệu Chiến sĩ thi đua cấp thành phố năm 2007.</t>
  </si>
  <si>
    <t>Quyết định số 3784/QĐ-BGDĐT ngày 10/11/2023 của Bộ Giáo dục và Đào tạo tặng Bằng khen về việc Đã có thành tích tiêu biểu, xuất sắc trong phong trào thi đua "Đổi mới, sáng tạo trong quản lý, giảng dạy và học tập" năm học 2022-2023.</t>
  </si>
  <si>
    <t>Quyết định số 2543/QĐ-CT ngày 22/8/2023 của Chủ tịch Ủy ban nhân dân thành phố tặng Bằng khen về việc Đã có thành tích hoàn thành xuất sắc nhiệm vụ công tác từ năm học 2021-2022 đến năm học 2022-2023.</t>
  </si>
  <si>
    <t>Quyết định số 860/QĐ-CT ngày 09/04/2019 của Chủ tịch Ủy ban nhân dân thành phố tặng Bằng khen về việc Đã có nhiều đóng góp trong công tác xây dựng trường học đạt chuẩn quốc gia giai đoạn 1997-2018.</t>
  </si>
  <si>
    <t>Vào Sổ vàng thành phố số 342CN ngày 06/02/2013 của Ủy ban nhân dân thành phố công nhận Danh hiệu Chiến sĩ thi đua thành phố năm 2013.</t>
  </si>
  <si>
    <t>Quyết định số 3002/QĐ-UBND ngày 22/8/2024 của Chủ tịch Ủy ban nhân dân thành phố tặng Bằng khen về việc Đã có thành tích hoàn thành xuất sắc nhiệm vụ từ năm học 2022-2023 đến năm học 2023-2024.</t>
  </si>
  <si>
    <t>Quyết định số 1730/QĐ-UBND ngày 22/8/2016 của Chủ tịch Ủy ban nhân dân thành phố tặng Bằng khen về việc Đã có thành tích hoàn thành xuất sắc nhiệm vụ từ năm học 2014-2015 đến năm học 2015-2016.</t>
  </si>
  <si>
    <t>VI. TRƯỜNG TIỂU HỌC THÁI PHIÊN</t>
  </si>
  <si>
    <t>Bùi Thị Thúy Hằng</t>
  </si>
  <si>
    <t>06/08/1976</t>
  </si>
  <si>
    <t>Trường Tiểu học Thái Phiên</t>
  </si>
  <si>
    <t>Quyết định số 3639/QĐ-BGDĐT ngày 12/11/2020 của Bộ Giáo dục và Đào tạo tặng Bằng khen về việc Đã có thành tích tiêu biểu, xuất sắc trong phong trào "Đổi mới, sáng tạo trong quản lý, giảng dạy và học tập" năm học 2019-2020.</t>
  </si>
  <si>
    <t>Bùi Thị Mỹ Hà</t>
  </si>
  <si>
    <t>02/11/1974</t>
  </si>
  <si>
    <t>Có bằng Cử nhân trở lên thuộc ngành đào tạo giáo viên trở lên đối với giáo viên tiểu học. Trường hợp môn học chưa đủ giáo viên có bằng cử nhân thuộc ngành đào tạo giáo viên thì phải có bằng Cử nhân chuyên ngành phù hợp và có chứng chỉ bồi dưỡng nghiệp sư phạm dành cho giáo viên tiểu học theo chương trình do Bộ trưởng Bộ Giáo dục và Đào tạo ban hành</t>
  </si>
  <si>
    <t>Cử nhân Khoa học Giáo dục Tiểu học
Thạc sĩ Quản lý Giáo dục</t>
  </si>
  <si>
    <t>Quyết định số 7301/QĐ-BGDĐT ngày 14/11/2007 của Bộ Giáo dục và Đào tạo tặng Bằng khen về việc Đạt danh hiệu Giáo viên dạy giỏi Tiểu học cấp Quốc gia.</t>
  </si>
  <si>
    <t>Vũ Thị Kim Oanh</t>
  </si>
  <si>
    <t>Vũ Thị Nga</t>
  </si>
  <si>
    <t>01/04/1976</t>
  </si>
  <si>
    <t xml:space="preserve">
Có bằng Cử nhân trở lên thuộc ngành đào tạo giáo viên trở lên đối với giáo viên tiểu học. Trường hợp môn học chưa đủ giáo viên có bằng cử nhân thuộc ngành đào tạo giáo viên thì phải có bằng Cử nhân chuyên ngành phù hợp và có chứng chỉ bồi dưỡng nghiệp sư phạm dành cho giáo viên tiểu học theo chương trình do Bộ trưởng Bộ Giáo dục và Đào tạo ban hành.</t>
  </si>
  <si>
    <t>Quyết định số 1772/QĐ-CT ngày 16/9/2013 của Chủ tịch Ủy ban nhân dân thành phố tặng Bằng khen về việc Đã có thành tích hoàn thành xuất sắc nhiệm vụ công tác từ năm học 2011-2012 đến năm học 2012-2013.</t>
  </si>
  <si>
    <t>Nguyễn Đình Hái</t>
  </si>
  <si>
    <t>24/08/1975</t>
  </si>
  <si>
    <t>5,02</t>
  </si>
  <si>
    <t>Cử nhân khoa học chuyên ngành Sư phạm Tiểu học</t>
  </si>
  <si>
    <t>Vào Sổ vàng thành phố số 215CN ngày 24/8/2009 của Ủy ban nhân dân thành phố công nhận Danh hiệu Chiến sĩ thi đua thành phố năm 2009.</t>
  </si>
  <si>
    <t>VII. TRƯỜNG TIỂU HỌC QUANG TRUNG</t>
  </si>
  <si>
    <t>Phạm Văn Tuấn</t>
  </si>
  <si>
    <t>02/01/1980</t>
  </si>
  <si>
    <t>Trường Tiểu học Quang Trung</t>
  </si>
  <si>
    <t>Cử nhân sư phạm Tiểu học
Cử nhân ngôn ngữ Anh
Thạc sĩ Quản lý Giáo dục.</t>
  </si>
  <si>
    <t>Trần Thị Oanh</t>
  </si>
  <si>
    <t>29/10/1973</t>
  </si>
  <si>
    <t>5,70</t>
  </si>
  <si>
    <t>Cử nhân giáo dục tiểu học
Thạc sĩ quản lí giáo dục</t>
  </si>
  <si>
    <t>Quyết định số 3411/QĐ-BGDĐT ngày 05/11/2024 của Bộ Giáo dục và Đào tạo tặng Bằng khen về việc Đã có thành tích xuất sắc trong quá trình xây dựng và phát triển Nhà trường, nhân dịp kỷ niệm 50 năm thành lập (1974-2024).</t>
  </si>
  <si>
    <t>Nguyễn Thị Nga</t>
  </si>
  <si>
    <t>16/12/1980</t>
  </si>
  <si>
    <t>Quyết định số 4819/QĐ-BGDĐT ngày 24/10/2014 của Bộ Giáo dục và Đào tạo tặng Bằng khen về việc Đã hoàn thành xuất sắc nhiệm vụ năm học 2013-2014.</t>
  </si>
  <si>
    <t>Dương Thị Xuân</t>
  </si>
  <si>
    <t>08/06/1975</t>
  </si>
  <si>
    <t>Đào Thị Dinh</t>
  </si>
  <si>
    <t>25/09/1984</t>
  </si>
  <si>
    <t>Quyết định số 1562/QĐ-SGDĐT ngày 16/11/2022 của Sở Giáo dục và Đào tạo chứng nhận Đạt danh hiệu giáo viên dạy giỏi thành phố cấp tiểu học năm học 2022-2023.</t>
  </si>
  <si>
    <t>VIII. TRƯỜNG TIỂU HỌC NGUYỄN THƯỢNG HIỀN</t>
  </si>
  <si>
    <t>Trần Nguyên Lâm</t>
  </si>
  <si>
    <t>08/10/1973</t>
  </si>
  <si>
    <t>Tường Tiểu học Nguyễn Thượng Hiền</t>
  </si>
  <si>
    <t>Cử nhân giáo dục tiểu học
Thạc sĩ QLGD
Tiến sĩ QLGD</t>
  </si>
  <si>
    <t>Nguyễn Thị Huyên</t>
  </si>
  <si>
    <t>09/05/1973</t>
  </si>
  <si>
    <t>Cử nhân giáo dục tiểu học 
Thạc sĩ QLGD</t>
  </si>
  <si>
    <t>Bùi Thị Lệ Hằng</t>
  </si>
  <si>
    <t>30/11/1977</t>
  </si>
  <si>
    <t>Trường Tiểu học Nguyễn Thượng Hiền</t>
  </si>
  <si>
    <t>Quyết định số 2913/QĐ-CT ngày 22/9/2020 của Chủ tịch Ủy ban nhân dân thành phố tặng Bằng khen về việc Đã có thành tích hoàn thành xuất sắc nhiệm vụ từ năm học 2018-2019 đến năm học 2019-2020.</t>
  </si>
  <si>
    <t>Nguyễn Minh Hải</t>
  </si>
  <si>
    <t>01/07/1982</t>
  </si>
  <si>
    <t xml:space="preserve">Có bằng Cử nhân trở lên thuộc ngành đào tạo giáo viên trở lên đối với giáo viên tiểu học. Trường hợp môn học chưa đủ giáo viên có bằng cử nhân thuộc ngành đào tạo giáo viên thì phải có bằng Cử nhân chuyên ngành phù hợp và có chứng chỉ bồi dưỡng nghiệp sư phạm dành cho giáo viên tiểu học theo chương trình do Bộ trưởng Bộ Giáo dục và Đào tạo ban hành.
</t>
  </si>
  <si>
    <t>Đặng Thị Mai</t>
  </si>
  <si>
    <t>20/02/1978</t>
  </si>
  <si>
    <t>Hồ Thị Thu Hà</t>
  </si>
  <si>
    <t>17/10/1974</t>
  </si>
  <si>
    <t>Quyết định số 1393/QĐ-CT ngày 29/8/2012 của Chủ tịch Ủy ban nhân dân thành phố tặng Bằng khen về việc Đã có thành tích hoàn thành xuất sắc nhiệm vụ công tác từ năm học 2010-2011 đến năm học 2011-2012.</t>
  </si>
  <si>
    <t>IX. TRƯỜNG TIỂU HỌC NGUYỄN KHUYẾN</t>
  </si>
  <si>
    <t>Đào Thị Cẩm Ly</t>
  </si>
  <si>
    <t>08/03/1976</t>
  </si>
  <si>
    <t>Trường Tiểu học Nguyễn Khuyến</t>
  </si>
  <si>
    <t>Quyết định số 6002/QĐ-BGDĐT ngày 24/10/2006 của Bộ Giáo dục và Đào tạo tặng Bằng khen về việc Đã hoàn thành xuất sắc nhiệm vụ năm học 2005-2006.</t>
  </si>
  <si>
    <t>Hà Thị Kim Nhung</t>
  </si>
  <si>
    <t>27/11/1975</t>
  </si>
  <si>
    <t>Phạm Thị Lập</t>
  </si>
  <si>
    <t>23/10/1976</t>
  </si>
  <si>
    <t>X. TRƯỜNG TIỂU HỌC LÊ HỒNG PHONG</t>
  </si>
  <si>
    <t>1</t>
  </si>
  <si>
    <t>Nguyễn Thị Thu Hương</t>
  </si>
  <si>
    <t>05/12/1982</t>
  </si>
  <si>
    <t>Trường Tiểu học Lê Hồng Phong</t>
  </si>
  <si>
    <t>Vũ Thị Thanh Hoa</t>
  </si>
  <si>
    <t>09/11/1973</t>
  </si>
  <si>
    <t>3</t>
  </si>
  <si>
    <t>Nguyễn Xuân Đức</t>
  </si>
  <si>
    <t>27/04/1977</t>
  </si>
  <si>
    <t>Quyết định số 4584/QĐ-BGDĐT ngày 14/10/2016 của Bộ Giáo dục và Đào tạo tặng Bằng khen về việc Đã có thành tích xuất sắc trong phong trào thi đua "Dạy tốt - Học tốt" năm học 2015-2016.</t>
  </si>
  <si>
    <t>Phí Thị Thu Thuỷ</t>
  </si>
  <si>
    <t>14/10/1976</t>
  </si>
  <si>
    <t>Cử nhân Giáo dục tiểu học</t>
  </si>
  <si>
    <t>Quyết định số 1753/QĐ-TTg ngày 19/11/2012 của Thủ tướng Chính phủ tặng Bằng khen về việc Đã có thành tích trong công tác giáo dục và đào tạo từ năm học 2007-2008 đến năm học 2011-2012, góp phần vào sự nghiệp xây dựng Chủ nghĩa xã hội và bảo vệ Tổ quốc.</t>
  </si>
  <si>
    <t>Nguyễn Thị Quế</t>
  </si>
  <si>
    <t>25/01/1976</t>
  </si>
  <si>
    <t>Quyết định số 693/QĐ-CT ngày 28/4/2016 của Chủ tịch Ủy ban nhân dân thành phố công nhận Danh hiệu Chiến sĩ thi đua thành phố năm 2016.</t>
  </si>
  <si>
    <t>Nguyễn Thị Sen</t>
  </si>
  <si>
    <t>14/01/1976</t>
  </si>
  <si>
    <t>XI. TRƯỜNG TIỂU HỌC ĐẰNG GIANG</t>
  </si>
  <si>
    <t>Đỗ Thu Hiền</t>
  </si>
  <si>
    <t>07/02/1975</t>
  </si>
  <si>
    <t>Trường Tiểu học Đằng Giang</t>
  </si>
  <si>
    <t>V07.03.28</t>
  </si>
  <si>
    <t>Đoàn Thị Kim Oanh</t>
  </si>
  <si>
    <t>21/04/1976</t>
  </si>
  <si>
    <t>Bùi Văn Thịu</t>
  </si>
  <si>
    <t>20/10/1978</t>
  </si>
  <si>
    <t>Cử nhân giáo dục tiểu học 
Thạc sĩ QL công</t>
  </si>
  <si>
    <t>Phạm Thị Hằng</t>
  </si>
  <si>
    <t>20/10/1974</t>
  </si>
  <si>
    <t xml:space="preserve">Trường tiểu học Đằng Giang </t>
  </si>
  <si>
    <t>Nguyễn Thúy Liễu</t>
  </si>
  <si>
    <t>08/05/1976</t>
  </si>
  <si>
    <t>I. TRƯỜNG THCS LÊ HỒNG PHONG</t>
  </si>
  <si>
    <t>Đồng Thị An</t>
  </si>
  <si>
    <t>28/10/1980</t>
  </si>
  <si>
    <t>Giáo viên THCS (môn KHTN)</t>
  </si>
  <si>
    <t>Trường THCS Lê Hồng Phong</t>
  </si>
  <si>
    <t>Cử nhân Sư phạm Sinh - KTNN</t>
  </si>
  <si>
    <t>Chứng chỉ bồi dưỡng theo tiêu chuẩn chức danh nghề nghiệp giáo viên trung học cơ sở</t>
  </si>
  <si>
    <t>Nguyễn Thị Phương Thảo</t>
  </si>
  <si>
    <t>24/01/1972</t>
  </si>
  <si>
    <t xml:space="preserve"> Giáo viên THCS (môn Ngữ văn)</t>
  </si>
  <si>
    <t>Cử nhân Sư phạm Văn</t>
  </si>
  <si>
    <t>Bùi Thị Thu Hương</t>
  </si>
  <si>
    <t>05/09/1973</t>
  </si>
  <si>
    <t>GV THCS Văn Sử</t>
  </si>
  <si>
    <t>V.07.04.32</t>
  </si>
  <si>
    <t>Cử nhân Sư phạm Ngữ văn</t>
  </si>
  <si>
    <t>II. TRƯỜNG THCS LÝ TỰ TRỌNG</t>
  </si>
  <si>
    <t>Vũ Đình Bẩy</t>
  </si>
  <si>
    <t>03/04/1978</t>
  </si>
  <si>
    <t>Giáo viên THCS (môn Toán)</t>
  </si>
  <si>
    <t>Trường THCS Lý Tự Trọng</t>
  </si>
  <si>
    <t>Cử nhân Sư phạm Toán học</t>
  </si>
  <si>
    <t>III. TRƯỜNG THCS QUANG TRUNG</t>
  </si>
  <si>
    <t>Lê Quốc Huy</t>
  </si>
  <si>
    <t>16/08/1979</t>
  </si>
  <si>
    <t>Giáo viên THCS Toán</t>
  </si>
  <si>
    <t>Trường THCS Quang Trung</t>
  </si>
  <si>
    <t>IV. TRƯỜNG THCS LẠC VIÊN</t>
  </si>
  <si>
    <t>Nguyễn Huy Quý</t>
  </si>
  <si>
    <t>29/08/1976</t>
  </si>
  <si>
    <t>Trường THCS Lạc Viên</t>
  </si>
  <si>
    <t>Cử nhân sư phạm Toán
Thạc sĩ Toán học</t>
  </si>
  <si>
    <t>Đoàn Thị Bích</t>
  </si>
  <si>
    <t>10/10/1971</t>
  </si>
  <si>
    <t>Giáo viên THCS (môn Ngữ văn)</t>
  </si>
  <si>
    <t>Cử nhân Sư phạm ngành Ngữ văn</t>
  </si>
  <si>
    <t>V. TRƯỜNG THCS AN ĐÀ</t>
  </si>
  <si>
    <t>Nguyễn Thị Thu Huyền</t>
  </si>
  <si>
    <t>26/09/1982</t>
  </si>
  <si>
    <t>Giáo viên THCS (môn Nhạc Sử)</t>
  </si>
  <si>
    <t>Trường THCS An Đà</t>
  </si>
  <si>
    <t>Cử nhân Sư phạm Lịch sử</t>
  </si>
  <si>
    <t>Quyết định số 248/QĐ-SGDĐT ngày 17/02/2023 của Sở Giáo dục và Đào tạo thành phố chứng nhận đạt Danh hiệu Giáo viên dạy giỏi thành phố cấp trung học cơ sở năm học 2022-2023.</t>
  </si>
  <si>
    <t>VI. TRƯỜNG THCS ĐÀ NẴNG</t>
  </si>
  <si>
    <t>Nguyễn Văn Lạc</t>
  </si>
  <si>
    <t>09/07/1970</t>
  </si>
  <si>
    <t>Trường THCS Đà Nẵng</t>
  </si>
  <si>
    <t>Cử nhân sư phạm Toán
Thạc sĩ quản lý giáo dục</t>
  </si>
  <si>
    <t>Huỳnh Thị Lê</t>
  </si>
  <si>
    <t>23/10/1968</t>
  </si>
  <si>
    <t>X</t>
  </si>
  <si>
    <t>Cử nhân sư phạm Văn</t>
  </si>
  <si>
    <t>Phạm Thị Thoan</t>
  </si>
  <si>
    <t>27/11/1977</t>
  </si>
  <si>
    <t>Quyết định số 3454/QĐ-BGDĐT ngày 08/11/2024 của Bộ Giáo dục và Đào tạo tặng Bằng khen về việc Đã có thành tích xuất sắc trong phong trào thi đua "Đổi mới, sáng tạo trong quản lý, giảng dạy và học tập" năm học 2023-2024.</t>
  </si>
  <si>
    <t>Trường Mầm non An Dương</t>
  </si>
  <si>
    <t>Giáo viên</t>
  </si>
  <si>
    <t>Trường THPT Ngô Quyền</t>
  </si>
  <si>
    <t>Trường THPT Đồng Hòa</t>
  </si>
  <si>
    <t>Trường THPT chuyên Trần Phú</t>
  </si>
  <si>
    <t>Trường Khiếm Thính Hải Phòng</t>
  </si>
  <si>
    <t>8,8%</t>
  </si>
  <si>
    <t>38,2%</t>
  </si>
  <si>
    <t>Trường Nuôi dạy trẻ em khiếm thị</t>
  </si>
  <si>
    <t>5,7</t>
  </si>
  <si>
    <t>- Đã được bổ nhiệm CDNN giáo viên mầm non hạng II tại Quyết định số 3706/QĐ-UBND ngày 11/11/2016 và Quyết định số 3664/QĐ-UBND ngày 29/11/2023 của Ủy ban nhân dân Quận Ngô Quyền.
- Được xếp loại chất lượng ở mức Hoàn thành xuất sắc nhiệm vụ 5 năm từ năm 2020 đến năm 2024
- Đáp ứng đủ các tiêu chuẩn về năng lực chuyên môn, nghiệp vụ của CDNN giáo viên mầm non hạng I.
- Không trong thời hạn xử lý kỷ luật; không trong thời gian thực hiện các quy định liên quan đến kỷ luật theo quy định của Đảng và của pháp luật.</t>
  </si>
  <si>
    <t>TH-THCS Tân Thành</t>
  </si>
  <si>
    <t>MN Lê Thiện</t>
  </si>
  <si>
    <t>MN Đại Bản</t>
  </si>
  <si>
    <t>MN Tân Tiến</t>
  </si>
  <si>
    <t>MN An Hưng</t>
  </si>
  <si>
    <t>MN An Hồng</t>
  </si>
  <si>
    <t>MN Bắc Sơn</t>
  </si>
  <si>
    <t>MN An Hòa</t>
  </si>
  <si>
    <t>MN Lê Lợi</t>
  </si>
  <si>
    <t>MN Đặng Cương</t>
  </si>
  <si>
    <t>MN Quốc Tuấn</t>
  </si>
  <si>
    <t>MN Hồng Thái</t>
  </si>
  <si>
    <t>MN An Đồng I</t>
  </si>
  <si>
    <t>MN An Dương</t>
  </si>
  <si>
    <t>TH Lê Thiện</t>
  </si>
  <si>
    <t>TH Đại Bản I</t>
  </si>
  <si>
    <t>TH Đại Bản II</t>
  </si>
  <si>
    <t>TH Tân Tiến</t>
  </si>
  <si>
    <t>TH An Hưng</t>
  </si>
  <si>
    <t>TH An Hồng</t>
  </si>
  <si>
    <t>TH Nam Sơn</t>
  </si>
  <si>
    <t>TH Bắc Sơn</t>
  </si>
  <si>
    <t>TH An Hòa</t>
  </si>
  <si>
    <t>TH Hồng Phong</t>
  </si>
  <si>
    <t>TH Lê Lợi</t>
  </si>
  <si>
    <t>TH Đặng Cương</t>
  </si>
  <si>
    <t>TH Quốc Tuấn</t>
  </si>
  <si>
    <t>TH Hồng Thái</t>
  </si>
  <si>
    <t>TH Đồng Thái</t>
  </si>
  <si>
    <t>TH An Đồng</t>
  </si>
  <si>
    <t>TH An Dương</t>
  </si>
  <si>
    <t>THCS Đại Bản</t>
  </si>
  <si>
    <t>THCS Tân Tiến</t>
  </si>
  <si>
    <t>THCS An Hưng</t>
  </si>
  <si>
    <t>THCS An Hồng</t>
  </si>
  <si>
    <t>THCS Nam Sơn</t>
  </si>
  <si>
    <t>THCS Bắc Sơn</t>
  </si>
  <si>
    <t>THCS An Hòa</t>
  </si>
  <si>
    <t>THCS Hồng Phong</t>
  </si>
  <si>
    <t>THCS Lê Lợi</t>
  </si>
  <si>
    <t>THCS Đặng Cương</t>
  </si>
  <si>
    <t>THCS Quốc Tuấn</t>
  </si>
  <si>
    <t>THCS Hồng Thái</t>
  </si>
  <si>
    <t>THCS Đồng Thái</t>
  </si>
  <si>
    <t>THCS An Đồng</t>
  </si>
  <si>
    <t>THCS An Dương</t>
  </si>
  <si>
    <t>MN Anh Dũng</t>
  </si>
  <si>
    <t>MN Hải Thành</t>
  </si>
  <si>
    <t>MN Hưng Đạo</t>
  </si>
  <si>
    <t>TH Anh Dũng</t>
  </si>
  <si>
    <t>TH Đa Phúc</t>
  </si>
  <si>
    <t>TH Hải Thành</t>
  </si>
  <si>
    <t>TH Hòa Nghĩa</t>
  </si>
  <si>
    <t>THCS Anh Dũng</t>
  </si>
  <si>
    <t>THCS Đa Phúc</t>
  </si>
  <si>
    <t>THCS Hải Thành</t>
  </si>
  <si>
    <t>THCS Hòa Nghĩa</t>
  </si>
  <si>
    <t>THCS Hưng Đạo</t>
  </si>
  <si>
    <t>QUẬN DƯƠNG KINH</t>
  </si>
  <si>
    <t>QUẬN AN DƯƠNG</t>
  </si>
  <si>
    <t>Trường Mẫu giáo Kim Đồng I</t>
  </si>
  <si>
    <t>Trường Mẫu giáo Kim Đồng II</t>
  </si>
  <si>
    <t>Trường Mẫu giáo Kim Đồng III</t>
  </si>
  <si>
    <t>Trường Mẫu giáo Kim Đồng IV</t>
  </si>
  <si>
    <t xml:space="preserve">Trường Mầm non Dư Hàng Kênh </t>
  </si>
  <si>
    <t>Trường Mầm non Hoa Cúc</t>
  </si>
  <si>
    <t>Trường Mầm non Hoa Lan</t>
  </si>
  <si>
    <t>Trường Mầm non Hoa Mai</t>
  </si>
  <si>
    <t>Trường Mầm non Hướng Dương</t>
  </si>
  <si>
    <t>Trường Mầm non Kênh Dương</t>
  </si>
  <si>
    <t>Trường Mầm non Nguyễn Công Trứ</t>
  </si>
  <si>
    <t>Trường Mầm non Vĩnh Niệm</t>
  </si>
  <si>
    <t>Trường Mầm non 1-6</t>
  </si>
  <si>
    <t>Trường Tiểu học Dư Hàng</t>
  </si>
  <si>
    <t>Trường Tiểu học Dư Hàng Kênh</t>
  </si>
  <si>
    <t>Trường Tiểu học Lê Văn Tám</t>
  </si>
  <si>
    <t>Trường Tiểu học Nguyễn Công Trứ</t>
  </si>
  <si>
    <t>Trường Tiểu học Nguyễn Đức Cảnh</t>
  </si>
  <si>
    <t>Trường Tiểu học Nguyễn Thị Minh Khai</t>
  </si>
  <si>
    <t xml:space="preserve">Trường Tiểu học Nguyễn Văn Tố </t>
  </si>
  <si>
    <t>Trường Tiểu học Tân Trào</t>
  </si>
  <si>
    <t>Trường Tiểu học Trần Hưng Đạo</t>
  </si>
  <si>
    <t>Trường Tiểu học Trưng Vương</t>
  </si>
  <si>
    <t>Trường Tiểu học Vĩnh Niệm</t>
  </si>
  <si>
    <t>Trường Tiểu học Võ Thị Sáu</t>
  </si>
  <si>
    <t>Khối Trường THCS</t>
  </si>
  <si>
    <t>Trường THCS Dư Hàng Kênh</t>
  </si>
  <si>
    <t>Trường THCS Lê Chân</t>
  </si>
  <si>
    <t>Trường THCS Ngô Quyền</t>
  </si>
  <si>
    <t>Trường THCS Nguyễn Bá Ngọc</t>
  </si>
  <si>
    <t>Trường THCS Tô Hiệu</t>
  </si>
  <si>
    <t>Trường THCS Trần Phú</t>
  </si>
  <si>
    <t>Trường THCS Trương Công Định</t>
  </si>
  <si>
    <t>Trường THCS Vĩnh Niệm</t>
  </si>
  <si>
    <t>Trường THCS Võ Thị Sáu</t>
  </si>
  <si>
    <t>QUẬN LÊ CHÂN</t>
  </si>
  <si>
    <t>HUYỆN TIÊN LÃNG</t>
  </si>
  <si>
    <t>Trường MN Hùng Thắng</t>
  </si>
  <si>
    <t xml:space="preserve">Trường MN Khởi Nghĩa </t>
  </si>
  <si>
    <t xml:space="preserve">Trường MN Phạm Đình Nguyên </t>
  </si>
  <si>
    <t>Trường MN Thị Trấn TL</t>
  </si>
  <si>
    <t>Trường  Tiểu học Bắc Hưng</t>
  </si>
  <si>
    <t>Trường Tiểu học Bạch Đằng</t>
  </si>
  <si>
    <t>Trường Tiểu học Cấp Tiến</t>
  </si>
  <si>
    <t xml:space="preserve">Trường Tiểu học Đại Thắng </t>
  </si>
  <si>
    <t>Trường Tiểu học Hùng Thắng</t>
  </si>
  <si>
    <t>Trường Tiểu học Kiến Thiết</t>
  </si>
  <si>
    <t>Trường Tiểu học Minh Đức</t>
  </si>
  <si>
    <t>Trường Tiểu học Nam Hưng</t>
  </si>
  <si>
    <t>Trường Tiểu học Quyết Tiến</t>
  </si>
  <si>
    <t>Trường Tiểu học Vinh Quang</t>
  </si>
  <si>
    <t>Trường tiểu học Đoàn Lập</t>
  </si>
  <si>
    <t>Trường Tiểu hoc Đông Hưng</t>
  </si>
  <si>
    <t>Trường Tiểu học Khởi Nghĩa</t>
  </si>
  <si>
    <t xml:space="preserve">Trường Tiểu học Tiên Cường </t>
  </si>
  <si>
    <t>Trường Tiểu học Tự Cường</t>
  </si>
  <si>
    <t>Trường Tiểu học Tây Hưng</t>
  </si>
  <si>
    <t>Trường Tiểu học Thị trấn Tiên Lãng</t>
  </si>
  <si>
    <t>Trường Tiểu học Tiên Minh</t>
  </si>
  <si>
    <t>Trường Tiểu học Quang Phục</t>
  </si>
  <si>
    <t>Trường Tiểu học Toàn Thắng - Tiên Thắng</t>
  </si>
  <si>
    <t>Trường Tiểu học Tiên Thanh</t>
  </si>
  <si>
    <t>Trường THCS Chấn Hưng</t>
  </si>
  <si>
    <t>Trường THCS Cấp Tiến - Bạch Đằng</t>
  </si>
  <si>
    <t>Trường THCS Đại Thắng</t>
  </si>
  <si>
    <t>Trường THCS Đoàn Lập</t>
  </si>
  <si>
    <t>Trường THCS Đông Tây Hưng</t>
  </si>
  <si>
    <t>Trường THCS Hùng Thắng</t>
  </si>
  <si>
    <t>Trường THCS Kiến Thiết</t>
  </si>
  <si>
    <t>Trường THCS Quang Phục</t>
  </si>
  <si>
    <t>Trường THCS Quyết Tiến</t>
  </si>
  <si>
    <t>Trường THCS Thị trấn Tiên Lãng</t>
  </si>
  <si>
    <t>Trường THCS Tiên Cường</t>
  </si>
  <si>
    <t>Trường THCS Tiên Minh</t>
  </si>
  <si>
    <t>Trường THCS Tiên Thắng - Toàn Thắng</t>
  </si>
  <si>
    <t>Trường THCS Vinh Quang</t>
  </si>
  <si>
    <t>Trường THCS Khởi Nghĩa</t>
  </si>
  <si>
    <t>&gt; 6 năm</t>
  </si>
  <si>
    <t>HUYỆN CÁT HẢI</t>
  </si>
  <si>
    <t>MN 3-2</t>
  </si>
  <si>
    <t>TH Đoàn Đức Thái</t>
  </si>
  <si>
    <t>TH Nguyễn Văn Trỗi</t>
  </si>
  <si>
    <t>THCS TT Cát Bà</t>
  </si>
  <si>
    <t>QUẬN ĐỒ SƠN</t>
  </si>
  <si>
    <t>Trường mầm non Quận</t>
  </si>
  <si>
    <t>Trường mầm non Hải Sơn</t>
  </si>
  <si>
    <t>Trường mầm non Bàng La</t>
  </si>
  <si>
    <t>Trường mầm non Minh Đức</t>
  </si>
  <si>
    <t>Trường tiểu học Ngọc Xuyên</t>
  </si>
  <si>
    <t>Trường tiểu học Hải Sơn</t>
  </si>
  <si>
    <t>Trường tiểu học Bàng La</t>
  </si>
  <si>
    <t>Trường tiểu học Minh Đức</t>
  </si>
  <si>
    <t>Trường tiểu học Hợp Đức</t>
  </si>
  <si>
    <t>Trường THCS Vạn Sơn</t>
  </si>
  <si>
    <t>Trường THCS Hợp Đức</t>
  </si>
  <si>
    <t>Trường THCS Bàng La</t>
  </si>
  <si>
    <t>Trường THCS Ngọc Hải</t>
  </si>
  <si>
    <t>Khối TH&amp;THCS</t>
  </si>
  <si>
    <t>Trường TH&amp;THCS Vạn Hương</t>
  </si>
  <si>
    <t>IV</t>
  </si>
  <si>
    <t>HUYỆN KIẾN THỤY</t>
  </si>
  <si>
    <t xml:space="preserve">Trường Mầm Non Kiến Quốc  </t>
  </si>
  <si>
    <t>5%</t>
  </si>
  <si>
    <t>35%</t>
  </si>
  <si>
    <t>55%</t>
  </si>
  <si>
    <t xml:space="preserve">Trường Tiểu học Ngũ Phúc </t>
  </si>
  <si>
    <t>40%</t>
  </si>
  <si>
    <t>50%</t>
  </si>
  <si>
    <t xml:space="preserve">Trường  Tiểu học Thuận Thiên </t>
  </si>
  <si>
    <t xml:space="preserve">Trường Tiểu học Ngũ Đoan </t>
  </si>
  <si>
    <t xml:space="preserve">Trường Tiểu học Hữu Bằng </t>
  </si>
  <si>
    <t xml:space="preserve">Trường Tiểu học Thị Trấn Núi Đối </t>
  </si>
  <si>
    <t>Trường Tiểu học Đại Hợp</t>
  </si>
  <si>
    <t xml:space="preserve">Trường Tiểu  học Tân trào </t>
  </si>
  <si>
    <t xml:space="preserve">Trường Tiểu học Đoàn Xá </t>
  </si>
  <si>
    <t>Trường Tiểu học Đông Phương</t>
  </si>
  <si>
    <t>Trường Tiểu học Tú Sơn</t>
  </si>
  <si>
    <t xml:space="preserve">Trường Tiểu học Minh Tân </t>
  </si>
  <si>
    <t xml:space="preserve">Trường Tiểu học Kiến Quốc </t>
  </si>
  <si>
    <t>Trường TH&amp;THCS Thuỵ Hương</t>
  </si>
  <si>
    <t>45%</t>
  </si>
  <si>
    <t xml:space="preserve">Khối THCS </t>
  </si>
  <si>
    <t xml:space="preserve">Trường THCS Ngũ Đoan </t>
  </si>
  <si>
    <t>39</t>
  </si>
  <si>
    <t>60%</t>
  </si>
  <si>
    <t>30%</t>
  </si>
  <si>
    <t>Trường THCS Kiến Phúc</t>
  </si>
  <si>
    <t>Trường THCS Tú Sơn</t>
  </si>
  <si>
    <t xml:space="preserve">Trường THCS Đại Hà </t>
  </si>
  <si>
    <t xml:space="preserve">Trường THCS Đại Hợp </t>
  </si>
  <si>
    <t xml:space="preserve">Trường THCS Tân Trào </t>
  </si>
  <si>
    <t xml:space="preserve">Trường THCS Thị Trấn Núi Đối </t>
  </si>
  <si>
    <t>Trường THCS Thuận Thiên</t>
  </si>
  <si>
    <t>Trường TH&amp;THCS Du lễ</t>
  </si>
  <si>
    <t xml:space="preserve">Trường TH&amp;THCS Tân Phong </t>
  </si>
  <si>
    <t>HUYỆN AN LÃO</t>
  </si>
  <si>
    <t>Trường mầm non Sao Sáng</t>
  </si>
  <si>
    <t>THCS Bát Trang</t>
  </si>
  <si>
    <t>THCS Trường Thọ</t>
  </si>
  <si>
    <t>THCS Tân Viên</t>
  </si>
  <si>
    <t>THCS Lương Khánh Thiện</t>
  </si>
  <si>
    <t>THCS An Tiến</t>
  </si>
  <si>
    <t>THCS Tân Thắng</t>
  </si>
  <si>
    <t>THCS Thái Sơn</t>
  </si>
  <si>
    <t>THCS Mỹ Đức</t>
  </si>
  <si>
    <t>THCS Trường Sơn</t>
  </si>
  <si>
    <t xml:space="preserve">KHỐI TH&amp;THCS </t>
  </si>
  <si>
    <t>TH&amp;THCS Quang Hưng</t>
  </si>
  <si>
    <t>TH&amp;THCS Trường Thành</t>
  </si>
  <si>
    <t>TH&amp;THCS Chiến Thắng</t>
  </si>
  <si>
    <t>TH&amp;THCS Lê Khắc Cẩn</t>
  </si>
  <si>
    <t>Trường THCS Lương Khánh Thiện</t>
  </si>
  <si>
    <t>HUYỆN VĨNH BẢO</t>
  </si>
  <si>
    <t>MN Vĩnh An</t>
  </si>
  <si>
    <t>MN Cổ Am</t>
  </si>
  <si>
    <t>MN Tiền Phong</t>
  </si>
  <si>
    <t>MN Hiệp Hòa</t>
  </si>
  <si>
    <t>MN Hùng Tiến</t>
  </si>
  <si>
    <t>MN Thị trấn</t>
  </si>
  <si>
    <t>TH&amp;THCS Hưng Nhân (Bậc Tiểu học)</t>
  </si>
  <si>
    <t>TH Đồng Minh</t>
  </si>
  <si>
    <t>TH An Hoà</t>
  </si>
  <si>
    <t>TH Cao Minh</t>
  </si>
  <si>
    <t>TH Cộng Hiền</t>
  </si>
  <si>
    <t>TH Dũng Tiến</t>
  </si>
  <si>
    <t>TH Giang Biên</t>
  </si>
  <si>
    <t>TH Hùng Tiến</t>
  </si>
  <si>
    <t>TH Hiệp Hoà</t>
  </si>
  <si>
    <t>TH Hoà Bình</t>
  </si>
  <si>
    <t>TH Liên Am-Lý Học</t>
  </si>
  <si>
    <t>TH Nhân Hoà</t>
  </si>
  <si>
    <t>TH Tân Hưng</t>
  </si>
  <si>
    <t>TH Tân Liên</t>
  </si>
  <si>
    <t>TH Tam Đa</t>
  </si>
  <si>
    <t>TH Tam Cường</t>
  </si>
  <si>
    <t>TH Thanh Lương</t>
  </si>
  <si>
    <t>TH Thị trấn VB</t>
  </si>
  <si>
    <t>TH Trấn Dương</t>
  </si>
  <si>
    <t>TH Trung Lập</t>
  </si>
  <si>
    <t>TH Vinh Quang</t>
  </si>
  <si>
    <t>TH Việt Tiến</t>
  </si>
  <si>
    <t>TH Vĩnh An</t>
  </si>
  <si>
    <t>TH Vĩnh Long-Thắng Thủy</t>
  </si>
  <si>
    <t>TH Vĩnh Phong - Tiền Phong</t>
  </si>
  <si>
    <t>TH Vĩnh Tiến - Cổ Am</t>
  </si>
  <si>
    <t>TH&amp;THCS Hưng Nhân</t>
  </si>
  <si>
    <t>THCS Đồng Minh</t>
  </si>
  <si>
    <t>THCS An Hoà</t>
  </si>
  <si>
    <t>THCS Cổ Am-Vĩnh Tiến</t>
  </si>
  <si>
    <t>THCS Lý Học - Liên Am - Cao Minh</t>
  </si>
  <si>
    <t>THCS Cộng Hiền</t>
  </si>
  <si>
    <t>THCS Dũng Tiến</t>
  </si>
  <si>
    <t>THCS Giang Biên</t>
  </si>
  <si>
    <t>THCS Hiệp Hòa - Hùng Tiến</t>
  </si>
  <si>
    <t>THCS Hòa Bình - Trấn Dương</t>
  </si>
  <si>
    <t>THCS Nguyễn Bỉnh Khiêm</t>
  </si>
  <si>
    <t>THCS Nhân Hoà - Tam Đa</t>
  </si>
  <si>
    <t>THCS Tân Hưng - Thị trấn</t>
  </si>
  <si>
    <t>THCS Thắng Thủy - Vĩnh Long</t>
  </si>
  <si>
    <t>THCS Vinh Quang - Thanh Lương</t>
  </si>
  <si>
    <t>THCS Tiền Phong - Vĩnh Phong</t>
  </si>
  <si>
    <t>THCS Vĩnh An- Tân Liên</t>
  </si>
  <si>
    <t>Giáo viên THCS (môn Giáo dục thể chất)</t>
  </si>
  <si>
    <t>QUẬN KIẾN AN</t>
  </si>
  <si>
    <t>Trường mầm non Bắc Sơn</t>
  </si>
  <si>
    <t>Trường mầm non Quán Trữ</t>
  </si>
  <si>
    <t>Trường Mầm non Văn Đẩu</t>
  </si>
  <si>
    <t>Trường mầm non Hoa Cúc</t>
  </si>
  <si>
    <t>Trường mầm non Hoa Mai</t>
  </si>
  <si>
    <t>Trường mầm non Trần Thành Ngọ</t>
  </si>
  <si>
    <t>Trường TH Lý Tự Trọng</t>
  </si>
  <si>
    <t>Trường TH Đồng Hòa</t>
  </si>
  <si>
    <t>Trường TH Trần Thành Ngọ</t>
  </si>
  <si>
    <t>Trường TH Lê Hồng Phong</t>
  </si>
  <si>
    <t>Trường TH Quang Trung</t>
  </si>
  <si>
    <t>Trường TH Ngọc Sơn</t>
  </si>
  <si>
    <t>Trường TH Trần Quốc Toản</t>
  </si>
  <si>
    <t xml:space="preserve">Trường TH Kim Đồng </t>
  </si>
  <si>
    <t>Trường TH Nguyễn Du</t>
  </si>
  <si>
    <t>Trường TH Quán Trữ</t>
  </si>
  <si>
    <t>Trường THCS Trần Hưng Đạo</t>
  </si>
  <si>
    <t>Trường THCS Bắc Hà</t>
  </si>
  <si>
    <t>Trường THCS Nam Hà</t>
  </si>
  <si>
    <t>Trường THCS Đồng Hòa</t>
  </si>
  <si>
    <t>TỔNG SỐ</t>
  </si>
  <si>
    <t>Chức vụ hoặc chức danh công tác theo VTVL</t>
  </si>
  <si>
    <t>- Cao đẳng sư phạm mầm non
- Thạc sĩ Quản lý giáo dục</t>
  </si>
  <si>
    <t xml:space="preserve">- Cử nhân ngành SP giáo dục mầm non
- Thạc sĩ Quản lý giáo dục </t>
  </si>
  <si>
    <t>- Đã được bổ nhiệm CDNN giáo viên tiểu học hạng II, mã ngạch V.07.03.07 tại Quyết định số 3660/QĐ-UBND ngày 11/11/2016; bổ nhiệm chức danh nghề nghiệp và xếp lương hạng II (mã V.07.03.28) - QĐ 3656/QĐ-UBND quận ngày 29/11/2023
- Được xếp loại chất lượng ở mức Hoàn thành xuất sắc nhiệm vụ 5 năm từ năm 2020 đến năm 2024.
 - Đáp ứng đủ các tiêu chuẩn về năng lực chuyên môn, nghiệp vụ của CDNN giáo viên tiểu học hạng I.
- Không trong thời hạn xử lý kỷ luật; không trong thời gian thực hiện các quy định liên quan đến kỷ luật theo quy định của Đảng và của pháp luật.</t>
  </si>
  <si>
    <t>- Đã được bổ nhiệm CDNN giáo viên tiểu học hạng II, mã ngạch V.07.03.07 tại Quyết định số 3648/QĐ-UBND ngày 11/11/2016; bổ nhiệm chức danh nghề nghiệp và xếp lương hạng II (mã V.07.03.28) - QĐ 3650/QĐ-UBND quận ngày 29/11/2023.
- Được xếp loại chất lượng ở mức Hoàn thành xuất sắc nhiệm vụ trong 05 năm từ 2020 đến 2024.
- Đáp ứng đủ các tiêu chuẩn về năng lực chuyên môn, nghiệp vụ của CDNN giáo viên tiểu học hạng I.
- Không trong thời hạn xử lý kỷ luật; không trong thời gian thực hiện các quy định liên quan đến kỷ luật theo quy định của Đảng và của pháp luật.</t>
  </si>
  <si>
    <t>- Đã được bổ nhiệm CDNN giáo viên tiểu học hạng II, mã ngạch V.07.03.07 tại Quyết định số 3669/QĐ-UBND ngày 11/11/2016 của Ủy ban nhân dân Quận Ngô Quyền; bổ nhiệm chức danh nghề nghiệp và xếp lương hạng II (mã V.07.03.28) - QĐ 3652/QĐ-UBND quận ngày 29/11/2023.
- Được xếp loại chất lượng ở mức Hoàn thành xuất sắc nhiệm vụ trong 05 năm từ 2020 đến 2024.
- Đáp ứng đủ các tiêu chuẩn về năng lực chuyên môn, nghiệp vụ của CDNN giáo viên tiểu học hạng I.
- Không trong thời hạn xử lý kỷ luật; không trong thời gian thực hiện các quy định liên quan đến kỷ luật theo quy định của Đảng và của pháp luật.</t>
  </si>
  <si>
    <t>- Đã được bổ nhiệm CDNN giáo viên tiểu học hạng II, mã ngạch V.07.03.07, tại Quyết định số 222/QĐ-THKĐ ngày 02/12/2016 của Trường tiểu học Kim Đồng Quận Ngô Quyền;  bổ nhiệm CDNN giáo viên tiểu học hạng II tại Quyết định số 3648/QĐ-UBND ngày 29/11/2023 của Ủy ban nhân dân Quận Ngô Quyền.
- Được xếp loại chất lượng ở mức Hoàn thành xuất sắc trở lên trong 05 năm từ 2020 đến 2024.
- Đáp ứng đủ các tiêu chuẩn về năng lực chuyên môn, nghiệp vụ của CDNN giáo viên Tiểu học hạng I.
- Không trong thời hạn xử lý kỷ luật; không trong thời gian thực hiện các quy định liên quan đến kỷ luật theo quy định của Đảng và của pháp luật.</t>
  </si>
  <si>
    <t>- Đã được bổ nhiệm CDNN giáo viên tiểu học hạng II, mã ngạch V.07.03.07 tại Quyết định số 3647/QĐ-UBND ngày 11/11/2016 của Ủy ban nhân dân Quận Ngô Quyền; bổ nhiệm CDNN giáo viên tiểu học hạng II, mã số V.07.03.28 tại Quyết định số 3654/QĐ-UBND ngày 29/11/2023 của Ủy ban nhân dân quận Ngô Quyền.
- Được xếp loại chất lượng ở mức Hoàn thành xuất sắc nhiệm vụ trong 05 năm từ 2020 đến 2024.
- Đáp ứng đủ các tiêu chuẩn về năng lực chuyên môn, nghiệp vụ của CDNN giáo viên tiểu học hạng I.
- Không trong thời hạn xử lý kỷ luật; không trong thời gian thực hiện các quy định liên quan đến kỷ luật theo quy định của Đảng và của pháp luật.</t>
  </si>
  <si>
    <t>- Đã được bổ nhiệm CDNN giáo viên tiểu học cao cấp tại Quyết định số 1033/QĐ-UB ngày 16/5/2006 của Ủy ban nhân dân Quận Ngô Quyền; bổ nhiệm CDNN giáo viên tiểu học hạng II, mã số V.07.03.28 tại Quyết định số 3654/QĐ-UBND ngày 29/11/2023 của Ủy ban nhân dân quận Ngô Quyền.
- Được xếp loại chất lượng ở mức Hoàn thành xuất sắc nhiệm vụ trong 05 năm từ 2020 đến 2024.
- Đáp ứng đủ các tiêu chuẩn về năng lực chuyên môn, nghiệp vụ của CDNN giáo viên tiểu học hạng I.
- Không trong thời hạn xử lý kỷ luật; không trong thời gian thực hiện các quy định liên quan đến kỷ luật theo quy định của Đảng và của pháp luật.</t>
  </si>
  <si>
    <t>Giấy chứng nhận số 46/GCN-PGD ngày 10/01/2013 của Phòng Giáo dục và Đào tạo Quận Ngô Quyền chứng nhận Đạt danh hiệu giáo viên dạy giỏi cấp quận Năm học 2012-2013 và 2013-2014.</t>
  </si>
  <si>
    <t>- Đã được bổ nhiệm CDNN giáo viên tiểu học cao cấp tại Quyết định số 1012/QĐ-UB ngày 16/5/2006 của Ủy ban nhân dân Quận Ngô Quyền; bổ nhiệm CDNN giáo viên tiểu học hạng II, mã số V.07.03.28 tại Quyết định số 3653/QĐ-UBND ngày 29/11/2023 của Ủy ban nhân dân quận Ngô Quyền.
- Được xếp loại chất lượng ở mức Hoàn thành xuất sắc trong 05 năm từ 2020 đến 2024.
- Đáp ứng đủ các tiêu chuẩn về năng lực chuyên môn, nghiệp vụ của CDNN giáo viên TH  hạng I.
- Không trong thời hạn xử lý kỷ luật; không trong thời gian thực hiện các quy định liên quan đến kỷ luật theo quy định của Đảng và của pháp luật.</t>
  </si>
  <si>
    <t>- Đã được bổ nhiệm CDNN giáo viên tiểu học hạng II, mã ngạch V.07.03.07, tại Quyết định số 66/QĐ-THQT ngày 08/12/2016 của Trường tiểu học Quang Trung Quận Ngô Quyền; bổ nhiệm CDNN giáo viên tiểu học hạng II, mã số V.07.03.28 tại Quyết định số 3646/QĐ-UBND ngày 29/11/2023 của Ủy ban nhân dân quận Ngô Quyền.
- Được xếp loại chất lượng ở mức Hoàn thành xuất sắc nhiệm vụ trong 05 năm liền từ 2020 đến 2024.
- Đáp ứng đủ các tiêu chuẩn về năng lực chuyên môn, nghiệp vụ của CDNN giáo viên tiểu học hạng I.
- Không trong thời hạn xử lý kỷ luật; không trong thời gian thực hiện các quy định liên quan đến kỷ luật theo quy định của Đảng và của pháp luật.</t>
  </si>
  <si>
    <t>- Đã được bổ nhiệm CDNN giáo viên tiểu học hạng II, mã ngạch V.07.03.07 tại Quyết định số 3670/QĐ-UBND ngày 11/11/2016 của Ủy ban nhân dân Quận Ngô Quyền; bổ nhiệm CDNN giáo viên tiểu học hạng II (mã số V.07.03.28) tại Quyết định số 3649/QĐ-UBND ngày 29/11/2023) của UBND quận Ngô Quyền;
- Được xếp loại chất lượng viên chức ở mức Hoàn thành xuất sắc nhiệm vụ trong 05 năm từ 2020 đến 2024;
- Đáp ứng đủ các tiêu chuẩn về năng lực chuyên môn, nghiệp vụ của CDNN giáo viên tiểu học hạng I.
- Không trong thời hạn xử lý kỷ luật; không trong thời gian thực hiện các quy định liên quan đến kỷ luật theo quy định của Đảng và của pháp luật.</t>
  </si>
  <si>
    <t>- Đã được bổ nhiệm CDNN giáo viên tiểu học hạng II, mã ngạch V.07.03.07, tại Quyết định số 115/QĐ-THNTH ngày 25/11/2016 của Trường tiểu học Nguyễn Thượng Hiền Quận Ngô Quyền; bổ nhiệm CDNN giáo viên tiểu học hạng II (mã số V.07.03.28) tại Quyết định số 3649/QĐ-UBND ngày 29/11/2023) của UBND quận Ngô Quyền
- Được xếp loại chất lượng viên chức ở mức Hoàn thành xuất sắc nhiệm vụ trong 05 năm từ 2020 đến 2024.
- Đáp ứng đủ các tiêu chuẩn về năng lực chuyên môn, nghiệp vụ của CDNN giáo viên tiểu học hạng I.
- Không trong thời hạn xử lý kỷ luật; không trong thời gian thực hiện các quy định liên quan đến kỷ luật theo quy định của Đảng và của pháp luật.</t>
  </si>
  <si>
    <t>- Đã được bổ nhiệm CDNN giáo viên tiểu học hạng II, mã ngạch V.07.03.07 tại Quyết định số 3659/QĐ-UBND ngày 11/11/2016 của Ủy ban nhân dân Quận Ngô Quyền; bổ nhiệm CDNN giáo viên tiểu học hạng II (mã số V.07.03.28) tại Quyết định số 3655/QĐ-UBND ngày 29/11/2023 của UBND quận Ngô Quyền.
- Được xếp loại chất lượng ở mức Hoàn thành xuất sắc nhiệm vụ trong 05 năm từ 2020 đến 2024.
- Đáp ứng đủ các tiêu chuẩn về năng lực chuyên môn, nghiệp vụ của CDNN giáo viên tiểu học hạng I.
- Không trong thời hạn xử lý kỷ luật; không trong thời gian thực hiện các quy định liên quan đến kỷ luật theo quy định của Đảng và của pháp luật</t>
  </si>
  <si>
    <t>- Đã được bổ nhiệm CDNN giáo viên tiểu học hạng II, mã ngạch V.07.03.07, tại Quyết định số 26/QĐ-THĐG ngày 20/11/2016 của Trường tiểu học Đằng Giang Quận Ngô Quyền; bổ nhiệm CDNN giáo viên tiểu học hạng II (mã số V.07.03.28) tại Quyết định số 3647/QĐ-UBND ngày 29/11/2023) của UBND quận Ngô Quyền.
- Được xếp loại chất lượng ở mức Hoàn thành xuất sắc nhiệm vụ trong 05 năm từ 2020 đến 2024.
- Đáp ứng đủ các tiêu chuẩn về năng lực chuyên môn, nghiệp vụ của CDNN giáo viên tiểu học hạng I.
- Không trong thời hạn xử lý kỷ luật; không trong thời gian thực hiện các quy định liên quan đến kỷ luật theo quy định của Đảng và của pháp luật.</t>
  </si>
  <si>
    <t xml:space="preserve">Cử nhân giáo dục tiểu học
Thạc sĩ Quản lí giáo dục </t>
  </si>
  <si>
    <t xml:space="preserve">Cử nhân sư phạm Tiểu học
Thạc sĩ chuyên ngành quản lý giáo dục.  
</t>
  </si>
  <si>
    <t>Cử nhân giáo dục tiểu học
Thạc sĩ Quản lý Giáo dục</t>
  </si>
  <si>
    <t>- Đã được bổ nhiệm CDNN giáo viên tiểu học cao cấp tại Quyết định số 26/QĐ-THNK ngày 02/11/2016 của Trường tiểu học Nguyễn Khuyến Quận Ngô Quyền; bổ nhiệm CDNN giáo viên tiểu học hạng II tại Quyết định số 3646/QĐ-UBND ngày 11/11/2016 của Ủy ban nhân dân quận Ngô Quyền;bổ nhiệm CDNN giáo viên tiểu học hạng II tại Quyết định số 3651/QĐ-UBND ngày 29/11/2023.
- Được xếp loại chất lượng ở mức Hoàn thành xuất sắc nhiệm vụ trong 05 năm từ 2020 đến 2024.
- Đáp ứng đủ các tiêu chuẩn về năng lực chuyên môn, nghiệp vụ của CDNN giáo viên tiểu học hạng I.
- Không trong thời hạn xử lý kỷ luật; không trong thời gian thực hiện các quy định liên quan đến kỷ luật theo quy định của Đảng và của pháp luật.</t>
  </si>
  <si>
    <t>Cử nhân giáo dục tiểu học
Thạc sỹ Quản lý giáo dục</t>
  </si>
  <si>
    <t>Cử nhân sư phạm tiểu học
Thạc sỹ Quản lý giáo dục</t>
  </si>
  <si>
    <t>Cử nhân giáo dục tiểu học
Thạc sĩ Giáo dục học</t>
  </si>
  <si>
    <t>- Đã được bổ nhiệm CDNN giáo viên tiểu học cao cấp tại Quyết định số 1298/QĐ-UB ngày 24/5/2006 của Ủy ban nhân dân Quận Ngô Quyền; bổ nhiệm CDNN giáo viên tiểu học hạng II (mã số V.07.03.28) tại Quyết định số 3646/QĐ-UBND ngày 29/11/2023 của Ủy ban nhân dân quận Ngô Quyền.
- Được xếp loại chất lượng ở mức Hoàn thành tốt trở lên trong 05 năm từ 2020 đến 2024; trong đó có 03 năm (2021, 2022, 2023) được xếp loại chất lượng ở mức Hoàn thành xuất sắc nhiệm vụ.
- Đáp ứng đủ các tiêu chuẩn về năng lực chuyên môn, nghiệp vụ của CDNN giáo viên tiểu học hạng I.
- Không trong thời hạn xử lý kỷ luật; không trong thời gian thực hiện các quy định liên quan đến kỷ luật theo quy định của Đảng và của pháp luật.</t>
  </si>
  <si>
    <t>- Đã được bổ nhiệm CDNN giáo viên tiểu học hạng II, mã ngạch V.07.03.07 tại Quyết định số 3644/QĐ-UBND ngày 11/11/2016 của Ủy ban nhân dân Quận Ngô Quyền; bổ nhiệm CDNN giáo viên tiểu học hạng II (mã số V.07.03.28) tại Quyết định số 3647/QĐ-UBND ngày 29/11/2023 của Ủy ban nhân dân quận Ngô Quyền.
- Được xếp loại chất lượng ở mức Hoàn thành tốt trở lên trong 05 năm từ 2020 đến 2024; trong đó có 04 năm (2020, 2021, 2022, 2023) được xếp loại chất lượng ở mức hoàn thành xuất sắc nhiệm vụ.
- Đáp ứng đủ các tiêu chuẩn về năng lực chuyên môn, nghiệp vụ của CDNN giáo viên tiểu học hạng I.
- Không trong thời hạn xử lý kỷ luật; không trong thời gian thực hiện các quy định liên quan đến kỷ luật theo quy định của Đảng và của pháp luật.</t>
  </si>
  <si>
    <t xml:space="preserve">- Đã được bổ nhiệm CDNN giáo viên THCS chính tại Quyết định số 294/QĐ-SNV ngày 04/02/2008 của Sở Nội vụ thành phố Hải Phòng; Đã được bổ nhiệm CDNN giáo viên THCS hạng II tại Quyết định số 3641/QĐ-UBND ngày 29/11/2023 của Ủy ban nhân dân quận Ngô Quyền. 
- Được xếp loại chất lượng ở mức độ hoàn thành tốt trở lên trong 5 năm từ 2020 đến 2024; trong đó có 04 năm (2020, 2021, 2022, 2023) được xếp loại chất lượng ở mức hoàn thành xuất sắc nhiệm vụ. 
- Đáp ứng đủ các tiêu chuẩn về năng lực chuyên môn, nghiệp vụ của CCND giáo viên THCS hạng I. 
- Không trong thời gian xử lý kỉ luật, không trong thời gian thực hiện các quy định liên quan đến kỉ luật theo quy định của Đảng và của pháp luật.                                                                                    </t>
  </si>
  <si>
    <t xml:space="preserve">- Đã được bổ nhiệm CDNN giáo viên THCS hạng II, mã ngạch V.07.04.11, tại Quyết định số 26/QĐ-THCSLHP ngày 28/11/2016 của Trường THCS Lê Hồng Phong Quận Ngô Quyền; Đã được bổ nhiệm CDNN giáo viên THCS hạng II tại Quyết định số 3641/QĐ-UBND ngày 29/11/2023 của Ủy ban nhân dân quận Ngô Quyền. 
- Được xếp loại chất lượng ở mức độ hoàn thành tốt trở lên trong 5 năm từ 2020 đến 2024; trong đó có 04 năm (2020,2021,2022,2023) được xếp loại chất lượng ở mức hoàn thành xuất sắc nhiệm vụ. 
- Đáp ứng đủ các tiêu chuẩn về năng lực chuyên môn, nghiệp vụ của CCND giáo viên THCS hạng I. 
- Không trong thời gian xử lý kỉ luật, không trong thời gian thực hiện các quy định liên quan đến kỉ luật theo quy định của Đảng và của pháp luật.                                                                                    </t>
  </si>
  <si>
    <t xml:space="preserve">- Đã được bổ nhiệm CDNN giáo viên THCS hạng II, mã ngạch V.07.04.11, tại Quyết định số 30/QĐ-THCSLHP ngày 28/11/2016 của Trường THCS Lê Hồng Phong Quận Ngô Quyền; Đã được bổ nhiệm CDNN giáo viên THCS hạng II tại Quyết định số 3641/QĐ-UBND ngày 29/11/2023 của Ủy ban nhân dân quận Ngô Quyền. 
- Được xếp loại chất lượng ở mức Hoàn thành tốt trở lên trong 05 năm từ 2020 đến 2024 trong đó có 02 năm (2022, 2023) được xếp loại chất lượng ở mức hoàn thành xuất sắc nhiệm vụ.
- Đáp ứng đủ các tiêu chuẩn về năng lực chuyên môn, nghiệp vụ của CCND giáo viên THCS hạng 1.      
- Không trong thời gian xử lý kỉ luật, không trong thời gian thực hiện các quy định liên quan đến kỉ luật theo quy định của pháp luật.                      </t>
  </si>
  <si>
    <t>- Đã được bổ nhiệm CDNN giáo viên THCS mã số 15a.201 tại Quyết định số 421/QĐ-UBND ngày 18/4/2006 của Ủy ban nhân dân huyện Vĩnh Bảo; Đã được bổ nhiệm CDNN giáo viên THCS hạng II tại Quyết định số 3657/QĐ-UBND ngày 29/11/2023 của Ủy ban nhân dân quận Ngô Quyền.
- Được xếp loại chất lượng ở mức Hoàn thành xuất sắc nhiệm vụ trong 05 năm từ 2020 đến 2024.
- Đáp ứng đủ các tiêu chuẩn về năng lực chuyên môn, nghiệp vụ của CDNN giáo viên THCS hạng I.
- Không trong thời hạn xử lý kỷ luật; không trong thời gian thực hiện các quy định liên quan đến kỷ luật theo quy định của Đảng và của pháp luật.</t>
  </si>
  <si>
    <t>Cử nhân Tiếng Anh (chứng chỉ bồi dưỡng nghiệp vụ sư phạm)</t>
  </si>
  <si>
    <t xml:space="preserve"> - Cử nhân giáo dục mầm non- Chính quy
 - Thạc sỹ Quản lý giáo dục</t>
  </si>
  <si>
    <t>- Cử nhân giáo dục mầm non
- Thạc sĩ Quản lý giáo dục</t>
  </si>
  <si>
    <t xml:space="preserve">
'- Cử nhân Khoa học Đại học Sư phạm mầm non
- Thạc sĩ Quản lý giáo dục</t>
  </si>
  <si>
    <t>- Cử nhân Khoa học Đại học Sư phạm mầm non
- Thạc sĩ Quản lý giáo dục</t>
  </si>
  <si>
    <t>- Bổ nhiệm CDNN giáo viên mầm non hạng II V.07.02.25 tại  Quyết định số 3714/QĐ-UBND ngày 11/11/2016 và Quyết định số 3660/QĐ-UBND ngày 29/11/2023 của UBND quận Ngô Quyền.
- Được xếp loại chất lượng ở mức Hoàn thành tốt trở lên trong 05 năm từ 2020 đến 2024; trong đó có 04 năm (năm 2020,2021,2022, 2023) được xếp loại chất lượng ở mức hoàn thành xuất sắc nhiệm vụ.
- Đáp ứng đủ các tiêu chuẩn về năng lực chuyên môn, nghiệp vụ của CDNN giáo viên mầm non hạng I.
- Không trong thời hạn xử lý kỷ luật; không trong thời gian thực hiện các quy định liên quan đến kỷ luật theo quy định của Đảng và của pháp luật.</t>
  </si>
  <si>
    <t>- Cử nhân giáo dục mầm non
- Thạc sỹ quản lý giáo dục</t>
  </si>
  <si>
    <t>- Đã được bổ nhiệm CDNN giáo viên mầm non hạng II tại Quyết định số 1521/QĐ-SNV của Sở Nội vụ ngày 29/12/2006 và Quyết định số 3661/QĐ-UBND ngày 29/11/2023 của Ủy ban nhân dân quận Ngô Quyền.
- Được xếp loại chất lượng ở mức Hoàn thành tốt trở lên trong 05  năm từ 2020 đến 2024; trong đó có 04 năm (2020, 2022, 2023, 2024) được xếp loại chất lượng ở mức hoàn thành xuất sắc nhiệm vụ.
- Đáp ứng đủ các tiêu chuẩn về năng lực chuyên môn, nghiệp vụ của CDNN giáo viên mầm non hạng I.
- Không trong thời hạn xử lý kỷ luật; không trong thời gian thực hiện các quy định liên quan đến kỷ luật theo quy định của Đảng và của pháp luật.</t>
  </si>
  <si>
    <t>- Đã được bổ nhiệm CDNN giáo viên mầm non hạng II tại Quyết định số 1526/QĐ-SNV ngày 29/12/2006 của Sở Nội vụ và Quyết định số 3662/QĐ-UBND ngày 29/11/2023 của Ủy ban nhân dân Quận Ngô Quyền.
- Được xếp loại chất lượng ở mức Hoàn thành tốt trở lên trong 05 năm từ 2020 đến 2024; trong đó có 03 năm (năm 2020, năm 2021, năm 2023) được xếp loại chất lượng ở mức hoàn thành xuất sắc nhiệm vụ.
- Đáp ứng đủ các tiêu chuẩn về năng lực chuyên môn, nghiệp vụ của CDNN giáo viên mầm non hạng I.
- Không trong thời hạn xử lý kỷ luật; không trong thời gian thực hiện các quy định liên quan đến kỷ luật theo quy định của Đảng và của pháp luật.</t>
  </si>
  <si>
    <t>- Cử nhân giáo dục mầm non
- Thạc sĩ QLGD</t>
  </si>
  <si>
    <t>- Cử nhân Giáo dục Mầm non
- Thạc sỹ quản lý Giáo dục</t>
  </si>
  <si>
    <t>Bằng khen của Bộ trưởng Bộ giáo dục và đào tạo theo QĐ số 3606/QĐ-BGDĐT ngày 08/11/2022</t>
  </si>
  <si>
    <t>Bằng khen của Thủ tướng Chính phủ theo Quyết định số 1307/QĐ-TTg ngày 08/11/2023</t>
  </si>
  <si>
    <t>Chiến sỹ thi đua cấp thành phố từ năm 2019-2020 đến năm 2021-2022 theo QĐ số 3345/QĐ-CT ngày 06/10/2022 của Chủ tịch UBND thành phố</t>
  </si>
  <si>
    <t>- Đã được bổ nhiệm CDNN giáo viên tiểu học hạng II, mã ngạch V.07.03.07, tại Quyết định số 3653/QĐ-UBND ngày 11/11/2016; bổ nhiệm chức danh nghề nghiệp và xếp lương hạng II (mã V.07.03.28) - QĐ 3656/QĐ-UBND quận ngày 29/11/2023.
- Được xếp loại chất lượng ở mức Hoàn thành tốt trở lên trong 05 năm từ 2020 đến 2024; trong đó có 04 năm (2020, 2021, 2022, 2023) được xếp loại chất lượng ở mức hoàn thành xuất sắc nhiệm vụ.
- Đáp ứng đủ các tiêu chuẩn về năng lực chuyên môn, nghiệp vụ của CDNN giáo viên tiểu học hạng I.
- Không trong thời hạn xử lý kỷ luật; không trong thời gian thực hiện các quy định liên quan đến kỷ luật theo quy định của Đảng và của pháp luật.</t>
  </si>
  <si>
    <t>- Đã được bổ nhiệm CDNN giáo viên tiểu học hạng II, mã ngạch V.07.03.07, tại Quyết định số 107/QĐ-THND ngày 06/12/2016 của Trường tiểu học Nguyễn Du Quận Ngô Quyền; bổ nhiệm chức danh nghề nghiệp và xếp lương hạng II (mã V.07.03.28) - QĐ 3656/QĐ-UBND quận ngày 29/11/2023.
- Được xếp loại chất lượng ở mức Hoàn thành tốt trở lên trong 05 năm từ 2020 đến 2024; trong đó có 04 năm (2020, 2021, 2022, 2023) được xếp loại chất lượng ở mức hoàn thành xuất sắc nhiệm vụ.
- Đáp ứng đủ các tiêu chuẩn về năng lực chuyên môn, nghiệp vụ của CDNN giáo viên tiểu học hạng I.
- Không trong thời hạn xử lý kỷ luật; không trong thời gian thực hiện các quy định liên quan đến kỷ luật theo quy định của Đảng và của pháp luật.</t>
  </si>
  <si>
    <t>- Đã được bổ nhiệm CDNN giáo viên tiểu học hạng II, mã ngạch V.07.03.07, tại Quyết định số 79/QĐ-THND ngày 06/12/2016 của Trường tiểu học Nguyễn Du Quận Ngô Quyền; bổ nhiệm chức danh nghề nghiệp và xếp lương hạng II (mã V.07.03.28) - QĐ 3656/QĐ-UBND quận ngày 29/11/2023.
- Được xếp loại chất lượng ở mức Hoàn thành tốt trở lên trong 05 năm từ 2020 đến 2024; trong đó có 04 năm (2021, 2022, 2023, 2024) được xếp loại chất lượng ở mức hoàn thành xuất sắc nhiệm vụ.
- Đáp ứng đủ các tiêu chuẩn về năng lực chuyên môn, nghiệp vụ của CDNN giáo viên tiểu học hạng I.
- Không trong thời hạn xử lý kỷ luật; không trong thời gian thực hiện các quy định liên quan đến kỷ luật theo quy định của Đảng và của pháp luật.</t>
  </si>
  <si>
    <t>- Đã được bổ nhiệm CDNN giáo viên tiểu học cao cấp tại Quyết định số 1136/QĐ-UB ngày 17/5/2006 của Ủy ban nhân dân Quận Ngô Quyền; bổ nhiệm chức danh nghề nghiệp và xếp lương hạng II (mã V.07.03.28) tại QĐ 3656/QĐ-UBND quận ngày 29/11/2023.
- Được xếp loại chất lượng ở mức Hoàn thành tốt trở lên trong 05 năm từ 2020 đến 2024; trong đó có 04 năm (2021, 2022, 2023, 2024) được xếp loại chất lượng ở mức hoàn thành xuất sắc nhiệm vụ.
- Đáp ứng đủ các tiêu chuẩn về năng lực chuyên môn, nghiệp vụ của CDNN giáo viên tiểu học hạng I.
- Không trong thời hạn xử lý kỷ luật; không trong thời gian thực hiện các quy định liên quan đến kỷ luật theo quy định của Đảng và của pháp luật.</t>
  </si>
  <si>
    <t>- Đã được bổ nhiệm CDNN giáo viên tiểu học hạng II, mã ngạch V.07.03.07 tại Quyết định số 3666/QĐ-UBND ngày 11/11/2016; bổ nhiệm chức danh nghề nghiệp và xếp lương hạng II (mã V.07.03.28) tại QĐ 3650/QĐ-UBND quận ngày 29/11/2023.
- Được xếp loại chất lượng ở mức Hoàn thành tốt trở lên trong 05 năm từ 2020 đến 2024; trong đó có 04 năm (2020, 2021, 2022, 2023) được xếp loại chất lượng ở mức hoàn thành xuất sắc nhiệm vụ.
- Đáp ứng đủ các tiêu chuẩn về năng lực chuyên môn, nghiệp vụ của CDNN giáo viên tiểu học hạng I.
- Không trong thời hạn xử lý kỷ luật; không trong thời gian thực hiện các quy định liên quan đến kỷ luật theo quy định của Đảng và của pháp luật.</t>
  </si>
  <si>
    <t>- Đã được bổ nhiệm CDNN giáo viên tiểu học cao cấp tại Quyết định số 1231/QĐ-CT ngày 21/4/2006 của Ủy ban nhân dân quận Hải An; bổ nhiệm chức danh nghề nghiệp và xếp lương hạng II (mã V.07.03.28) - QĐ 3650/QĐ-UBND quận ngày 29/11/2023.
- Được xếp loại chất lượng ở mức Hoàn thành tốt trở lên trong 05 năm từ 2020 đến 2024; trong đó có 03 năm (2021, 2022, 2023) được xếp loại chất lượng ở mức hoàn thành xuất sắc nhiệm vụ.
- Đáp ứng đủ các tiêu chuẩn về năng lực chuyên môn, nghiệp vụ của CDNN giáo viên tiểu học hạng I.
- Không trong thời hạn xử lý kỷ luật; không trong thời gian thực hiện các quy định liên quan đến kỷ luật theo quy định của Đảng và của pháp luật.</t>
  </si>
  <si>
    <t>- Đã được bổ nhiệm CDNN giáo viên tiểu học cao cấp tại Quyết định số 1677/QĐ-UBND ngày 08/10/2009 của Ủy ban nhân dân quận Hải An; bổ nhiệm chức danh nghề nghiệp và xếp lương hạng II (mã V.07.03.28) - QĐ 3650/QĐ-UBND quận ngày 29/11/2023.
- Được xếp loại chất lượng ở mức Hoàn thành tốt trở lên trong 05 năm từ 2020 đến 2024; trong đó có 04 năm (2021, 2022, 2023, 2024) được xếp loại chất lượng ở mức hoàn thành xuất sắc nhiệm vụ.
- Đáp ứng đủ các tiêu chuẩn về năng lực chuyên môn, nghiệp vụ của CDNN giáo viên tiểu học hạng I.
- Không trong thời hạn xử lý kỷ luật; không trong thời gian thực hiện các quy định liên quan đến kỷ luật theo quy định của Đảng và của pháp luật."</t>
  </si>
  <si>
    <t>- Đã được bổ nhiệm CDNN giáo viên tiểu học cao cấp tại Quyết định số 966/QĐ-UB ngày 16/5/2006 của Ủy ban nhân dân Quận Ngô Quyền; bổ nhiệm chức danh nghề nghiệp và xếp lương hạng II (mã V.07.03.28) - QĐ 3650/QĐ-UBND quận ngày 29/11/2023.
- Được xếp loại chất lượng ở mức Hoàn thành tốt trở lên trong 05 năm từ 2020 đến 2024; trong đó có 04 năm (2021, 2022, 2023, 2024) được xếp loại chất lượng ở mức hoàn thành xuất sắc nhiệm vụ.
- Đáp ứng đủ các tiêu chuẩn về năng lực chuyên môn, nghiệp vụ của CDNN giáo viên tiểu học hạng I.
- Không trong thời hạn xử lý kỷ luật; không trong thời gian thực hiện các quy định liên quan đến kỷ luật theo quy định của Đảng và của pháp luật."</t>
  </si>
  <si>
    <t>- Đã được bổ nhiệm CDNN giáo viên tiểu học cao cấp tại Quyết định số 491/QĐ-SNV ngày 16/3/2007 của Sở Nội vụ thành phố Hải Phòng.
- QĐ bổ nhiệm chức danh nghề nghiệp và xếp lương hạng II (mã V.07.03.28) - QĐ 3652/QĐ-UBND quận ngày 29/11/2023.
- Được xếp loại chất lượng ở mức Hoàn thành tốt trở lên trong 05 năm từ 2020 đến 2024; trong đó có 04 năm (2020, 2021, 2022, 2023) được xếp loại chất lượng ở mức hoàn thành xuất sắc nhiệm vụ.
- Đáp ứng đủ các tiêu chuẩn về năng lực chuyên môn, nghiệp vụ của CDNN giáo viên TH hạng I.
- Không trong thời hạn bị xử lý kỷ luật; không trong thời gian thực hiện các quy định liên quan đến kỷ luật theo quy định của Đảng và của pháp luật.</t>
  </si>
  <si>
    <t>- Đã được bổ nhiệm CDNN giáo viên tiểu học hạng II, mã ngạch V.07.03.07, tại Quyết định số 39/QĐ-THNT ngày 22/11/2016 của Trường tiểu học Nguyễn Trãi Quận Ngô Quyền; bổ nhiệm chức danh nghề nghiệp và xếp lương hạng II (mã V.07.03.28) - QĐ 3652/QĐ-UBND quận ngày 29/11/2023.
- Được xếp loại chất lượng ở mức Hoàn thành tốt trở lên trong 05 năm từ 2020 đến 2024; trong đó có 04 năm (năm 2021,2022,2023,2024) được xếp loại chất lượng ở mức hoàn thành xuất sắc nhiệm vụ.
- Đáp ứng đủ các tiêu chuẩn về năng lực chuyên môn, nghiệp vụ của CDNN giáo viên tiểu học hạng I.
- Không trong thời hạn xử lý kỷ luật; không trong thời gian thực hiện các quy định liên quan đến kỷ luật theo quy định của Đảng và của pháp luật.</t>
  </si>
  <si>
    <t>- Đã được bổ nhiệm CDNN giáo viên tiểu học hạng II, mã ngạch V.07.03.07, tại Quyết định số 31/QĐ-THNT ngày 22/11/2016 của Trường tiểu học Nguyễn Trãi Quận Ngô Quyền; bổ nhiệm chức danh nghề nghiệp và xếp lương hạng II (mã V.07.03.28) - QĐ 3652/QĐ-UBND quận ngày 29/11/2023.
- Được xếp loại chất lượng ở mức Hoàn thành tốt trở lên trong 05 năm từ 2020 đến 2024; trong đó có 04 năm (2021, 2022, 2023, 2024) được xếp loại chất lượng ở mức hoàn thành xuất sắc nhiệm vụ.
- Đáp ứng đủ các tiêu chuẩn về năng lực chuyên môn, nghiệp vụ của CDNN giáo viên tiểu học hạng I.
- Không trong thời hạn xử lý kỷ luật; không trong thời gian thực hiện các quy định liên quan đến kỷ luật theo quy định của Đảng và của pháp luật.</t>
  </si>
  <si>
    <t>- Đã được bổ nhiệm CDNN giáo viên tiểu học cao cấp tại Quyết định số 1069/QĐ-UB ngày 16/5/2006 của Ủy ban nhân dân Quận Ngô Quyền; bổ nhiệm CDNN giáo viên tiểu học hạng II tại Quyết định số 3648/QĐ-UBND ngày 29/11/2023 của Ủy ban nhân dân Quận Ngô Quyền.
- Được xếp loại chất lượng ở mức Hoàn thành tốt trở lên trong 05 năm từ 2020 đến 2024; trong đó có 04 năm (2020, 2021, 2022, 2023) được xếp loại chất lượng ở mức hoàn thành xuất sắc nhiệm vụ.
- Đáp ứng đủ các tiêu chuẩn về năng lực chuyên môn, nghiệp vụ của CDNN giáo viên Tiểu học hạng I.
- Không trong thời hạn xử lý kỷ luật; không trong thời gian thực hiện các quy định liên quan đến kỷ luật theo quy định của Đảng và của pháp luật.</t>
  </si>
  <si>
    <t>- Đã được bổ nhiệm CDNN giáo viên tiểu học cao cấp tại Quyết định số 785/QĐ-SNV ngày 12/4/2007 của Sở Nội vụ thành phố Hải Phòng.
- Đã được bổ nhiệm CDNN giáo viên tiểu học hạng II tại Quyết định số 3648/QĐ-UBND ngày 29/11/2023 của Ủy ban nhân dân Quận Ngô Quyền.
- Được xếp loại chất lượng ở mức Hoàn thành tốt trở lên trong 05 năm từ 2020 đến 2024; trong đó có 02 năm (2022, 2023) được xếp loại chất lượng ở mức hoàn thành xuất sắc nhiệm vụ.
- Đáp ứng đủ các tiêu chuẩn về năng lực chuyên môn, nghiệp vụ của CDNN giáo viên Tiểu học hạng I.
- Không trong thời hạn xử lý kỷ luật; không trong thời gian thực hiện các quy định liên quan đến kỷ luật theo quy định của Đảng và của pháp luật.</t>
  </si>
  <si>
    <t>Quyết định số 1971/QĐ-CT ngày 08/10/2013 của Chủ tịch Ủy ban nhân dân thành phố tặng Bằng khen về việc Đã có thành tích hoàn thành xuất sắc nhiệm vụ công tác từ năm học 2011-2012 đến năm học 2012-2013.</t>
  </si>
  <si>
    <t>- Đã được bổ nhiệm CDNN giáo viên tiểu học hạng II, mã ngạch V.07.03.07 tại Quyết định số 3642/QĐ-UBND ngày 11/11/2016 của Ủy ban nhân dân Quận Ngô Quyền.
- Đã được bổ nhiệm CDNN giáo viên tiểu học hạng II, mã số V.07.03.28 tại Quyết định số 3654/QĐ-UBND ngày 29/11/2023 của Ủy ban nhân dân quận Ngô Quyền.
- Được xếp loại chất lượng ở mức Hoàn thành tốt trở lên trong 05 năm từ 2020 đến 2024; trong đó có 02 năm (2020, 2023) được xếp loại chất lượng ở mức hoàn thành xuất sắc nhiệm vụ.
- Đáp ứng đủ các tiêu chuẩn về năng lực chuyên môn, nghiệp vụ của CDNN giáo viên tiểu học hạng I.
- Không trong thời hạn xử lý kỷ luật; không trong thời gian thực hiện các quy định liên quan đến kỷ luật theo quy định của Đảng và của pháp luật.</t>
  </si>
  <si>
    <t>- Đã được bổ nhiệm CDNN giáo viên tiểu học cao cấp tại Quyết định số 824/QĐ-UB ngày 18/4/2006 của Ủy ban nhân dân quận Kiến An; Đã được bổ nhiệm CDNN giáo viên tiểu học hạng II, mã số V.07.03.28 tại Quyết định số 3654/QĐ-UBND ngày 29/11/2023 của Ủy ban nhân dân quận Ngô Quyền.
- Được xếp loại chất lượng ở mức Hoàn thành tốt trở lên trong 05 năm từ 2020 đến 2024; trong đó có 04 năm (2020, 2021, 2022, 2023) được xếp loại chất lượng ở mức hoàn thành xuất sắc nhiệm vụ.
- Đáp ứng đủ các tiêu chuẩn về năng lực chuyên môn, nghiệp vụ của CDNN giáo viên tiểu học hạng I.
- Không trong thời hạn xử lý kỷ luật; không trong thời gian thực hiện các quy định liên quan đến kỷ luật theo quy định của Đảng và của pháp luật.</t>
  </si>
  <si>
    <t>- Đã được bổ nhiệm CDNN giáo viên tiểu học cao cấp tại Quyết định số 997/QĐ-UB ngày 16/5/2006 của Ủy ban nhân dân Quận Ngô Quyền; bổ nhiệm CDNN giáo viên tiểu học hạng II, mã số V.07.03.28 tại Quyết định số 3653/QĐ-UBND ngày 29/11/2023 của Ủy ban nhân dân quận Ngô Quyền.
- Được xếp loại chất lượng ở mức Hoàn thành tốt trở lên trong 05 năm từ 2020 đến 2024; trong đó có 04 năm (2020, 2021, 2022, 2023) được xếp loại chất lượng ở mức hoàn thành xuất sắc nhiệm vụ.
- Đáp ứng đủ các tiêu chuẩn về năng lực chuyên môn, nghiệp vụ của CDNN giáo viên TH hạng I.
- Không trong thời hạn xử lý kỷ luật; không trong thời gian thực hiện các quy định liên quan đến kỷ luật theo quy định của Đảng và của pháp luật.</t>
  </si>
  <si>
    <t>- Đã được bổ nhiệm CDNN giáo viên tiểu học cao cấp tại Quyết định số 156/QĐ-CTUB ngày 20/4/2006 của Ủy ban nhân dân huyện Kiến Thụy; bổ nhiệm CDNN giáo viên tiểu học hạng II, mã số V.07.03.28 tại Quyết định số 3653/QĐ-UBND ngày 29/11/2023 của Ủy ban nhân dân quận Ngô Quyền.
- Được xếp loại chất lượng ở mức Hoàn thành tốt trở lên trong 05 năm từ 2020 đến 2024; trong đó có 04 năm (2020, 2021, 2022, 2023) được xếp loại chất lượng ở mức hoàn thành xuất sắc nhiệm vụ.
- Đáp ứng đủ các tiêu chuẩn về năng lực chuyên môn, nghiệp vụ của CDNN giáo viên tiểu học hạng I.
- Không trong thời hạn xử lý kỷ luật.
- Không trong thời gian thực hiện các quy định liên quan đến kỷ luật theo quy định của Đảng và của pháp luật.</t>
  </si>
  <si>
    <t>- Đã được bổ nhiệm CDNN giáo viên tiểu học cao cấp tại Quyết định số 2908/QĐ-UBND ngày 24/5/2006 của Ủy ban nhân dân huyện Tiên Lãng; bổ nhiệm CDNN giáo viên tiểu học hạng II, mã số V.07.03.28 tại Quyết định số 3653/QĐ-UBND ngày 29/11/2023 của Ủy ban nhân dân quận Ngô Quyền.
- Được xếp loại chất lượng ở mức Hoàn thành tốt trở lên trong 05 năm từ 2020 đến 2024; trong đó có 03 năm (2020, 2022, 2023) được xếp loại chất lượng ở mức hoàn thành xuất sắc nhiệm vụ.
- Đáp ứng đủ các tiêu chuẩn về năng lực chuyên môn, nghiệp vụ của CDNN giáo viên Tiểu học hạng I.
- Không trong thời hạn xử lý kỷ luật; không trong thời gian thực hiện các quy định liên quan đến kỷ luật theo quy định của Đảng và của pháp luật.</t>
  </si>
  <si>
    <t>- Đã được bổ nhiệm CDNN giáo viên tiểu học cao cấp tại Quyết định số 483/QĐ-SNV ngày 16/3/2007 của Sở Nội vụ; bổ nhiệm CDNN giáo viên tiểu học hạng II, mã số V.07.03.28 tại Quyết định số 3646/QĐ-UBND ngày 29/11/2023 của UBND quận Ngô Quyền.
- Được xếp loại chất lượng ở mức Hoàn thành xuất sắc nhiệm vụ trong 05 năm từ 2020 đến 2024.
- Đáp ứng đủ các tiêu chuẩn về năng lực chuyên môn, nghiệp vụ của CDNN giáo viên tiểu học hạng I.
- Không trong thời hạn xử lý kỷ luật; không trong thời gian thực hiện các quy định liên quan đến kỷ luật theo quy định của Đảng và của pháp luật.</t>
  </si>
  <si>
    <t>- Đã được bổ nhiệm CDNN giáo viên tiểu học hạng II, mã ngạch V.07.03.07 tại Quyết định số 3663/QĐ-UBND ngày 11/11/2016 của Ủy ban nhân dân Quận Ngô Quyền; bổ nhiệm CDNN giáo viên tiểu học hạng II (mã số V.07.03.28) tại Quyết định số 3649/QĐ-UBND ngày 29/11/2023) của UBND quận Ngô Quyền.
- Được xếp loại chất lượng ở mức Hoàn thành tốt trở lên trong 05 năm từ 2020 đến 2024; trong đó có 04 năm (2020, 2021, 2022, 2023) được xếp loại chất lượng ở mức hoàn thành xuất sắc nhiệm vụ.
- Đáp ứng đủ các tiêu chuẩn về năng lực chuyên môn, nghiệp vụ của CDNN giáo viên tiểu học hạng I.
- Không trong thời hạn xử lý kỷ luật; không trong thời gian thực hiện các quy định liên quan đến kỷ luật theo quy định của Đảng và của pháp luật.</t>
  </si>
  <si>
    <t>- Đã được bổ nhiệm CDNN giáo viên tiểu học hạng II, mã ngạch V.07.03.07 tại Quyết định số 3671/QĐ-UBND ngày 11/11/2016 của UBND Quận Ngô Quyền; bổ nhiệm CDNN giáo viên tiểu học hạng II (mã số V.07.03.28) tại Quyết định số 3649/QĐ-UBND ngày 29/11/2023) của UBND quận Ngô Quyền;
- Được xếp loại chất lượng viên chức ở mức Hoàn thành xuất sắc nhiệm vụ trong 05 năm từ 2020 đến 2024.
- Đáp ứng đủ các tiêu chuẩn về năng lực chuyên môn, nghiệp vụ của CDNN giáo viên tiểu học hạng I.
- Không trong thời hạn xử lý kỷ luật; không trong thời gian thực hiện các quy định liên quan đến kỷ luật theo quy định của Đảng và của pháp luật.</t>
  </si>
  <si>
    <t>- Đã được bổ nhiệm CDNN giáo viên tiểu học cao cấp tại Quyết định số 136/QĐ-SNV ngày 21/01/2008 của Sở Nội vụ thành phố Hải Phòng; bổ nhiệm CDNN giáo viên tiểu học hạng II (mã số V.07.03.28) tại Quyết định số 3655/QĐ-UBND ngày 29/11/2023) của UBND quận Ngô Quyền.
- Được xếp loại chất lượng ở mức Hoàn thành tốt trở lên trong 05 năm từ 2020 đến 2024; trong đó có 02 năm (2021, 2022) được xếp loại chất lượng ở mức hoàn thành xuất sắc nhiệm vụ.
- Đáp ứng đủ các tiêu chuẩn về năng lực chuyên môn, nghiệp vụ của CDNN giáo viên tiểu học hạng I.
- Không trong thời hạn xử lý kỷ luật; không trong thời gian thực hiện các quy định liên quan đến kỷ luật theo quy định của Đảng và của pháp luật.</t>
  </si>
  <si>
    <t>- Đã được bổ nhiệm CDNN giáo viên tiểu học cao cấp tại Quyết định số 1162/QĐ-UB ngày 17/5/2006 của Ủy ban nhân dân Quận Ngô Quyền; bổ nhiệm CDNN giáo viên tiểu học hạng II (mã số V.07.03.28) tại Quyết định số 3655/QĐ-UBND ngày 29/11/2023) của UBND quận Ngô Quyền.
- Được xếp loại chất lượng ở mức Hoàn thành tốt trở lên trong 05 năm từ 2020 đến 2024; trong đó có 03 năm (2021, 2022, 2023) được xếp loại chất lượng ở mức hoàn thành xuất sắc nhiệm vụ.
- Đáp ứng đủ các tiêu chuẩn về năng lực chuyên môn, nghiệp vụ của CDNN giáo viên tiểu học hạng I.
- Không trong thời hạn xử lý kỷ luật; không trong thời gian thực hiện các quy định liên quan đến kỷ luật theo quy định của Đảng và của pháp luật.</t>
  </si>
  <si>
    <t>- Đã được bổ nhiệm CDNN giáo viên tiểu học hạng II, mã ngạch V.07.03.07 tại Quyết định số 3651/QĐ-UBND ngày 11/11/2016 của Ủy ban nhân dân Quận Ngô Quyền; bổ nhiệm CDNN giáo viên tiểu học hạng II (mã số V.07.03.28) tại Quyết định số 3647/QĐ-UBND ngày 29/11/2023) của UBND quận Ngô Quyền.
- Được xếp loại chất lượng viên chức ở mức Hoàn thành tốt trở lên trong 05 năm từ 2020 đến 2024; trong đó có 04 năm (năm 2020, 2021, 2022, 2023) được xếp loại chất lượng ở mức hoàn thành xuất sắc nhiệm vụ.
- Đáp ứng đủ các tiêu chuẩn về năng lực chuyên môn, nghiệp vụ của CDNN giáo viên tiểu học hạng I.
- Không trong thời hạn xử lý kỷ luật; không trong thời gian thực hiện các quy định liên quan đến kỷ luật theo quy định của Đảng và của pháp luật.</t>
  </si>
  <si>
    <t>- Đã được bổ nhiệm CDNN giáo viên tiểu học hạng II, mã ngạch V.07.03.07, tại Quyết định số 108/QĐ-THND ngày 06/12/2016 của Trường tiểu học Nguyễn Du Quận Ngô Quyền; bổ nhiệm CDNN giáo viên tiểu học hạng II (mã số V.07.03.28) tại Quyết định số 3647/QĐ-UBND ngày 29/11/2023) của UBND quận Ngô Quyền.
- Được xếp loại chất lượng viên chức ở mức Hoàn thành tốt trở lên trong 05 năm từ 2020 đến 2024; trong đó có 3 năm (2021, 2022; 2023) được xếp loại chất lượng ở mức hoàn thành xuất sắc nhiệm vụ.
- Đáp ứng đủ các tiêu chuẩn về năng lực chuyên môn, nghiệp vụ của CDNN giáo viên tiểu học hạng I.
- Không trong thời hạn xử lý kỷ luật; không trong thời gian thực hiện các quy định liên quan đến kỷ luật theo quy định của Đảng và của pháp luật.</t>
  </si>
  <si>
    <t>Giấy chứng nhận số 025/QĐKT-2011 ngày 18/02/2011 của Sở Giáo dục và Đào tạo chứng nhận đạt danh hiệu Giáo viên dạy giỏi thành phố cấp THCS năm học 2010-2011</t>
  </si>
  <si>
    <t>Quyết định số 2543/QĐ-UBND ngày 22/8/2023 của Ủy ban nhân dân thành phố tặng Bằng khen về việc Đã có thành tích hoàn thành xuất sắc nhiệm vụ từ năm học 2021-2022 đến năm học 2022-2023</t>
  </si>
  <si>
    <t>Quyết định số 452/QĐKT-2014 của Sở Giáo dục và Đào tạo thành phố chứng nhận là Giáo viên dạy giỏi thành phố cấp trung học cơ sở năm học 2014-2015</t>
  </si>
  <si>
    <t>Quyết định số 499/QĐKT-2014 của Sở Giáo dục và Đào tạo thành phố chứng nhận là Giáo viên dạy giỏi thành phố cấp trung học cơ sở năm học 2014-2015</t>
  </si>
  <si>
    <t>Quyết định số 3784/QĐ-BGDĐT ngày 10/11/2023 của Bộ Giáo dục và Đào tạo tặng Bằng khen về việc Đã có thành tích tiêu biểu, xuất sắc trong phong trào thi đua "Đổi mới, sáng tạo trong quản lý, giảng dạy và học tập" năm học 2022-2023</t>
  </si>
  <si>
    <t xml:space="preserve">Nguyễn Thị Huế </t>
  </si>
  <si>
    <t>18/8/1977</t>
  </si>
  <si>
    <t>Cử nhân Thể dục thể thao 
(có chứng chỉ nghiệp vụ sư phạm)</t>
  </si>
  <si>
    <t>Quyết định ngày 19/05/2009 của Phòng Giáo dục &amp; Đào tạo Quận Ngô Quyền chứng nhận Giáo viên giỏi cấp cơ sở năm học 2008-2009.</t>
  </si>
  <si>
    <t>Dương Thị Hồng Loan</t>
  </si>
  <si>
    <t>22/01/1980</t>
  </si>
  <si>
    <t xml:space="preserve"> Giáo viên THCS (môn Nghệ thuật)</t>
  </si>
  <si>
    <t>Quyết định số 64/GCN-PGD&amp;ĐT ngày 15/05/2015 của Phòng Giáo dục &amp; Đào tạo Quận Ngô Quyền chứng nhận Giáo viên giỏi cấp cơ sở năm học 2013-2014.</t>
  </si>
  <si>
    <t xml:space="preserve">- Đã được bổ nhiệm CDNN giáo viên THCS chính tại Quyết định số 217/QĐ-UB ngày 19/01/2006 của UBND Quận Ngô Quyền; bổ nhiệm CDNN giáo viên THCS hạng II tại Quyết định số 3641/QĐ-UBND ngày 29/11/2023 của Ủy ban nhân dân quận Ngô Quyền. 
- Được xếp loại chất lượng ở mức độ hoàn thành tốt trở lên trong 5 năm từ 2020 đến 2024. 
- Trong 5 năm từ 2020 đến 2024, được xếp loại chất lượng ở mức hoàn thành xuất sắc nhiệm vụ. 
- Đáp ứng đủ các tiêu chuẩn về năng lực chuyên môn, nghiệp vụ của CCND giáo viên THCS hạng I. 
- Không trong thời gian xử lý kỉ luật, không trong thời gian thực hiện các quy định liên quan đến kỉ luật theo quy định của Đảng và của pháp luật.                                                                                    </t>
  </si>
  <si>
    <t>- Đã được bổ nhiệm CDNN giáo viên THCS chính tại Quyết định số 133/QĐ-SNV ngày 21/01/2008 của Sở Nội vụ thành phố Hải Phòng; Đã được bổ nhiệm CDNN giáo viên THCS hạng II tại Quyết định số 3641/QĐ-UBND ngày 29/11/2023 của Ủy ban nhân dân quận Ngô Quyền.  
- Được xếp loại chất lượng ở mức độ hoàn thành tốt trở lên trong 5 năm từ 2020 đến 2024; Trong đó có 03 năm (2021,2022,2023) được xếp loại chất lượng ở mức hoàn thành xuất sắc nhiệm vụ. 
- Đáp ứng đủ các tiêu chuẩn về năng lực chuyên môn, nghiệp vụ của CCND giáo viên THCS hạng I. 
- Không trong thời gian xử lý kỉ luật, không trong thời gian thực hiện các quy định liên quan đến kỉ luật theo quy định của Đảng và của pháp luật.</t>
  </si>
  <si>
    <t xml:space="preserve">Cử nhân Sư phạm Địa lý;
Cao đẳng Họa địa </t>
  </si>
  <si>
    <t>Trần Thị Hải Anh</t>
  </si>
  <si>
    <t>16/11/1983</t>
  </si>
  <si>
    <t>Cử nhân Tiếng Anh
(có chứng chỉ nghiệp vụ sư phạm)</t>
  </si>
  <si>
    <t>- Quyết định số 2024/QĐ-CT ngày 22/08/2018 của UBND Thành phố về việc tặng bằng khen "Đã có thành tích hoàn thành xuất sắc nhiệm vụ công tác từ năm học 2016 – 2017 đến năm học 2017 – 2018”.</t>
  </si>
  <si>
    <t>Kết quả thẩm định hồ sơ</t>
  </si>
  <si>
    <t>Đạt yêu cầu</t>
  </si>
  <si>
    <t>Không đạt yêu cầu</t>
  </si>
  <si>
    <r>
      <t xml:space="preserve">- Đã được bổ nhiệm CDNN giáo viên THCS hạng II, mã ngạch V.07.04.11, tại Quyết định số 230/QĐ-THCSLV ngày 30/12/2016 của Trường THCS Lạc Viên Quận Ngô Quyền; Đã được bổ nhiệm CDNN giáo viên THCS hạng II tại Quyết định số 3644/QĐ-UBND ngày 29/11/2023 của UBND Quận Ngô Quyền.
- Được xếp loại chất lượng ở mức Hoàn thành xuất sắc nhiệm vụ trong 05 năm từ 2020 đến 2024.
</t>
    </r>
    <r>
      <rPr>
        <sz val="15"/>
        <color theme="1"/>
        <rFont val="Times New Roman"/>
        <family val="1"/>
      </rPr>
      <t>- Đáp ứng đủ các tiêu chuẩn về năng lực chuyên môn, nghiệp vụ của CDNN giáo viên THCS hạng I.
- Không trong thời hạn xử lý kỷ luật; không trong thời gian thực hiện các quy định liên quan đến kỷ luật theo quy định của Đảng và của pháp luật.</t>
    </r>
  </si>
  <si>
    <r>
      <t>- Đã được bổ nhiệm CDNN giáo viên THCS hạng II, mã ngạch V.07.04.11, tại Quyết định số 211/QĐ-THCSĐN ngày 30/11/2016 của Trường THCS Đà Nẵng Quận Ngô Quyền; Đã được bổ nhiệm CDNN giáo viên THCS hạng II tại Quyết định số 3645/QĐ-UBND ngày 29/11/2023 của UBND Quận Ngô Quyền</t>
    </r>
    <r>
      <rPr>
        <sz val="15"/>
        <color theme="1"/>
        <rFont val="Times New Roman"/>
        <family val="1"/>
      </rPr>
      <t xml:space="preserve">
- Được xếp loại chất lượng ở mức Hoàn thành tốt trở lên trong 05 năm từ 2020 đến 2024; trong đó, có 04 năm (2020, 2021, 2022, 2023) được xếp loại chất lượng ở mức hoàn thành xuất sắc nhiệm vụ.
- Đáp ứng đủ các tiêu chuẩn về năng lực chuyên môn, nghiệp vụ của CDNN giáo viên THCS hạng I.
- Không trong thời hạn xử lý kỷ luật; không trong thời gian thực hiện các quy định liên quan đến kỷ luật theo quy định của Đảng và của pháp luật.</t>
    </r>
  </si>
  <si>
    <t>Văn bằng 
hiện có</t>
  </si>
  <si>
    <t>- Đã được bổ nhiệm CDNN giáo viên tiểu học hạng II, mã ngạch V.07.03.07, tại Quyết định số 46/QĐ-THLHP ngày 19/11/2016 của Trường tiểu học Lê Hồng Phong
- QĐ bổ nhiệm chức danh nghề nghiệp và xếp lương hạng II (mã V.07.03.28) - QĐ 3652/QĐ-UBND quận ngày 29/11/2023.
- Được xếp loại chất lượng ở mức Hoàn thành tốt trở lên trong 05 năm từ 2020 đến 2024; trong đó có 03 năm (2021, 2022, 2023) được xếp loại chất lượng ở mức hoàn thành xuất sắc nhiệm vụ.
- Đáp ứng đủ các tiêu chuẩn về năng lực chuyên môn, nghiệp vụ của CDNN giáo viên TH hạng I.
- Không trong thời hạn xử lý kỷ luật; không trong thời gian thực hiện các quy định liên quan đến kỷ luật theo quy định của Đảng và của pháp luật.</t>
  </si>
  <si>
    <r>
      <t xml:space="preserve">HỘI ĐỒNG XÉT THĂNG HẠNG
</t>
    </r>
    <r>
      <rPr>
        <b/>
        <sz val="16"/>
        <color theme="1"/>
        <rFont val="Times New Roman"/>
        <family val="1"/>
      </rPr>
      <t>BAN THẨM ĐỊNH HỒ SƠ</t>
    </r>
  </si>
  <si>
    <t xml:space="preserve">-  Đã được bổ nhiệm CDNN giáo viên mầm non hạng II tại Quyết định số 319/QĐ-SNV ngày 12/7/2011 của Sở Nội vụ; Quyết định số 2534/QĐ-UBND ngày 29/12/2017 và Quyết định số 3667/QĐ-UBND ngày 29/11/2023 của UBND Quận Ngô Quyền.
 - Trong 05 năm 2020 đến 2024, có 05 năm liên tục được xếp loại chất lượng ở mức hoàn thành xuất sắc nhiệm vụ.
- Đáp ứng đủ các tiêu chuẩn về năng lực chuyên môn, nghiệp vụ của CDNN giáo viên mầm non hạng I.
- Không trong thời hạn xử lý kỷ luật; không trong thời gian thực hiện các quy định liên quan đến kỷ luật theo quy định của Đảng và của pháp luật. </t>
  </si>
  <si>
    <t>-  Đã được bổ nhiệm CDNN giáo viên mầm non hạng II tại Quyết định số 523/QĐ-SNV ngày 11/3/2009 của Sở Nội vụ Quyết định số 3667/QĐ-UBND ngày 29/11/2023 của UBND Quận Ngô Quyền.
- Được xếp loại chất lượng ở mức Hoàn thành tốt trở lên trong 05 năm từ 2020 đến 2024; trong đó có 03 năm (năm 2021, năm 2022, năm 2023) được xếp loại chất lượng ở mức hoàn thành xuất sắc nhiệm vụ.
- Đáp ứng đủ các tiêu chuẩn về năng lực chuyên môn, nghiệp vụ của CDNN giáo viên mầm non hạng I.
- Không trong thời hạn xử lý kỷ luật; không trong thời gian thực hiện các quy định liên quan đến kỷ luật theo quy định của Đảng và của pháp luật.</t>
  </si>
  <si>
    <t>-  Đã được bổ nhiệm CDNN giáo viên mầm non hạng II tại Quyết định số 61 ngày 25/8/2011 của Trường nuôi dạy trẻ 20-10; Quyết định số 3732/QĐ-UBND ngày 11/11/2016 Quyết định số 3667/QĐ-UBND ngày 29/11/2023 của UBND Quận Ngô Quyền.
- Được xếp loại chất lượng ở mức Hoàn thành xuất sắc nhiệm vụ trong 05 năm từ 2020 đến 2024.
- Đáp ứng đủ các tiêu chuẩn về năng lực chuyên môn, nghiệp vụ của CDNN giáo viên mầm non hạng I:
- Không trong thời hạn xử lý kỷ luật; không trong thời gian thực hiện các quy định liên quan đến kỷ luật theo quy định của Đảng và của pháp luật.</t>
  </si>
  <si>
    <t>- Đã được bổ nhiệm CDNN giáo viên mầm non hạng II tại Quyết định số 852/QĐ-UB ngày 09/5/2006; Quyết định số 3712/QĐ-UBND ngày 11/11/2016 và Quyết định số 3668/QĐ-UBND ngày 29/11/2023 của Ủy ban nhân dân quận Ngô Quyền.
- Được xếp loại chất lượng ở mức Hoàn thành Xuất sắc nhiệm vụ trong 05 năm từ 2020 đến 2024.
- Đáp ứng đủ các tiêu chuẩn về năng lực chuyên môn, nghiệp vụ của CDNN giáo viên mầm non hạng I.
- Không trong thời hạn xử lý kỷ luật; không trong thời gian thực hiện các quy định liên quan đến kỷ luật theo quy định của Đảng và của pháp luật.</t>
  </si>
  <si>
    <t xml:space="preserve"> - Đã được bổ nhiệm CDNN giáo viên mầm non hạng II tại QĐ số 1527/QĐ-SNV ngày 29/12/2006 của Sở Nội vụ; Quyết định số 3723/QĐ-UBND ngày 11/11/2016 và Quyết định số 3668/QĐ-UBND ngày 29/11/2023 của Ủy ban nhân dân quận Ngô Quyền.
- Được xếp loại chất lượng ở mức Hoàn thành tốt trở lên trong 05 năm từ 2020 đến 2024; trong đó có 04 năm (năm 2020, ,2021, 2022, 2023) được xếp loại chất lượng ở mức hoàn thành xuất sắc nhiệm vụ.
- Đáp ứng đủ các tiêu chuẩn về năng lực chuyên môn, nghiệp vụ của CDNN giáo viên mầm non hạng I.
- Không trong thời hạn xử lý kỷ luật; không trong thời gian thực hiện các quy định liên quan đến kỷ luật theo quy định của Đảng và của pháp luật.</t>
  </si>
  <si>
    <t>- Đã được bổ nhiệm CDNN giáo viên mầm non hạng II tại QĐ số 1516/QĐ-SNV ngày 29/12/2006 của Sở Nội vụ; Quyết định số 3717/QĐ-UBND ngày 11/11/2016 và Quyết định số 3668/QĐ-UBND ngày 29/11/2023 của Ủy ban nhân dân quận Ngô Quyền.
- Được xếp loại chất lượng ở mức Hoàn thành tốt trở lên trong 05 năm từ 2020 đến 2024; trong đó có 03 năm (năm 2020, 2022, 2023) được xếp loại chất lượng ở mức hoàn thành xuất sắc nhiệm vụ.
- Đáp ứng đủ các tiêu chuẩn về năng lực chuyên môn, nghiệp vụ của CDNN giáo viên mầm non hạng I.
- Không trong thời hạn xử lý kỷ luật; không trong thời gian thực hiện các quy định liên quan đến kỷ luật theo quy định của Đảng và của pháp luật.</t>
  </si>
  <si>
    <t>-  Đã được bổ nhiệm CDNN giáo viên mầm non hạng II tại QĐ số 1529/QĐ-SNV ngày 29/12/2006 của Sở Nội vụ; Quyết định số 3704/QĐ-UBND ngày 11/11/2016 và Quyết định số 3666/QĐ-UBND ngày 29/11/2023 của UBND Quận Ngô Quyền.
- Được xếp loại chất lượng ở mức Hoàn thành tốt trở lên trong 05 năm từ 2020 đến 2024.
- Trong 05 năm từ 2020 đến 2024, có 03 năm (năm 2020,2021, năm 2023) được xếp loại chất lượng ở mức hoàn thành xuất sắc nhiệm vụ.
- Đáp ứng đủ các tiêu chuẩn về năng lực chuyên môn, nghiệp vụ của CDNN giáo viên mầm non hạng I.
- Không trong thời hạn xử lý kỷ luật; không trong thời gian thực hiện các quy định liên quan đến kỷ luật theo quy định của Đảng và của pháp luật.</t>
  </si>
  <si>
    <t>-  Đã được bổ nhiệm CDNN giáo viên mầm non hạng II tại QĐ số 879//QĐ-UB ngày 09/5/2006; Quyết định số 3731/QĐ-UBND ngày 11/11/2016 và Quyết định số 3666/QĐ-UBND ngày 29/11/2023 của UBND Quận Ngô Quyền.
- Được xếp loại chất lượng ở mức Hoàn thành tốt trở lên trong 05 năm từ 2020 đến 2024.
- Trong 05 năm từ 2020 đến 2024, có 04 năm (năm 2020;2021;2023, năm 2024) được xếp loại chất lượng ở mức hoàn thành xuất sắc nhiệm vụ.
- Đáp ứng đủ các tiêu chuẩn về năng lực chuyên môn, nghiệp vụ của CDNN giáo viên mầm non hạng I.
- Không trong thời hạn xử lý kỷ luật; không trong thời gian thực hiện các quy định liên quan đến kỷ luật theo quy định của Đảng và của pháp luật.</t>
  </si>
  <si>
    <t>-  Đã được bổ nhiệm CDNN giáo viên mầm non hạng II tại QĐ số 3711/QĐ-UBND ngày 11/11/2016; Quyết định số 3658/QĐ-UBND ngày 29/11/2023 của UBND Quận Ngô Quyền.
- Được xếp loại chất lượng ở mức Hoàn thành tốt trở lên trong 05 năm từ 2020 đến 2024; trong đó có 04 năm (năm 2021, năm 2022, năm 2023, năm 2024) được xếp loại chất lượng ở mức hoàn thành xuất sắc nhiệm vụ.
- Đáp ứng đủ các tiêu chuẩn về năng lực chuyên môn, nghiệp vụ của CDNN giáo viên mầm non hạng I.
- Không trong thời hạn xử lý kỷ luật; không trong thời gian thực hiện các quy định liên quan đến kỷ luật theo quy định của Đảng và của pháp luật.</t>
  </si>
  <si>
    <t>-  Đã được bổ nhiệm CDNN giáo viên mầm non hạng II tại QĐ số 02/QĐ-HTMN8-3 ngày 04/3/2011; QĐ số 3721/QĐ-UBND ngày 11/11/2016; Quyết định số 3658/QĐ-UBND ngày 29/11/2023 của UBND Quận Ngô Quyền.
- Được xếp loại chất lượng ở mức Hoàn thành tốt trở lên trong 05 năm từ 2020 đến 2024; trong đó có 04 năm (năm 2020,  năm2021,  năm2022, năm 2023) được xếp loại chất lượng ở mức hoàn thành xuất sắc nhiệm vụ.
- Đáp ứng đủ các tiêu chuẩn về năng lực chuyên môn, nghiệp vụ của CDNN giáo viên mầm non hạng I.
- Không trong thời hạn xử lý kỷ luật; không trong thời gian thực hiện các quy định liên quan đến kỷ luật theo quy định của Đảng và của pháp luật.</t>
  </si>
  <si>
    <t>-  Đã được bổ nhiệm CDNN giáo viên mầm non hạng II tại QĐ số 04/QĐ-SS1 ngày 26/11/2011; QĐ số 74/QĐ-SS1 ngày 07/12/2016 của Trường mầm non sao sáng 1; Quyết định số 3658/QĐ-UBND ngày 29/11/2023 của UBND Quận Ngô Quyền.
- Được xếp loại chất lượng ở mức Hoàn thành tốt trở lên trong 05 năm từ 2020 đến 2024; trong đó có 04 năm (năm 2020,2021,2022, 2023) được xếp loại chất lượng ở mức hoàn thành xuất sắc nhiệm vụ.
- Đáp ứng đủ các tiêu chuẩn về năng lực chuyên môn, nghiệp vụ của CDNN giáo viên mầm non hạng I.
- Không trong thời hạn xử lý kỷ luật; không trong thời gian thực hiện các quy định liên quan đến kỷ luật theo quy định của Đảng và của pháp luật.</t>
  </si>
  <si>
    <t>-  Đã được bổ nhiệm CDNN giáo viên mầm non hạng II tại QĐ số 893/QĐ-UB ngày 09/5/2006; Quyết định số 3659/QĐ-UBND ngày 29/11/2023 của UBND Quận Ngô Quyền.
- Được xếp loại chất lượng ở mức Hoàn thành tốt trở lên trong 05 năm từ 2020 đến 2024; trong đó có 04 năm (năm 2020,2021,2022, 2023) được xếp loại chất lượng ở mức hoàn thành xuất sắc nhiệm vụ.
- Đáp ứng đủ các tiêu chuẩn về năng lực chuyên môn, nghiệp vụ của CDNN giáo viên mầm non hạng I.
- Không trong thời hạn xử lý kỷ luật; không trong thời gian thực hiện các quy định liên quan đến kỷ luật theo quy định của Đảng và của pháp luật.</t>
  </si>
  <si>
    <t>-  Đã được bổ nhiệm CDNN giáo viên mầm non hạng II tại QĐ số 113/QĐ-SNV ngày 11/5/2009 của Sở Nội vụ; QĐ số 3728/QĐ-UBND ngày 11/11/2016; Quyết định số 3659/QĐ-UBND ngày 29/11/2023 của UBND Quận Ngô Quyền.
- Được xếp loại viên chức ở mức Hoàn thành xuất sắc nhiệm vụ trong 05 năm từ 2020 đến 2024. 
- Đáp ứng đủ các tiêu chuẩn về năng lực chuyên môn, nghiệp vụ của CDNN giáo viên mầm non hạng I.
- Không trong thời hạn xử lý kỷ luật; không trong thời gian thực hiện các quy định liên quan đến kỷ luật theo quy định của Đảng và của pháp luật.</t>
  </si>
  <si>
    <t>-  Đã được bổ nhiệm CDNN giáo viên mầm non hạng II tại QĐ số 1868/QĐ-UB ngày 28/6/2006; Quyết định số 3659/QĐ-UBND ngày 29/11/2023 của UBND Quận Ngô Quyền.
- Được xếp loại chất lượng ở mức Hoàn thành tốt trở lên trong 05 năm từ 2020 đến 2024; trong đó có 04 năm (năm 2020,2021,2022, 2023) được xếp loại chất lượng ở mức hoàn thành xuất sắc nhiệm vụ.
- Đáp ứng đủ các tiêu chuẩn về năng lực chuyên môn, nghiệp vụ của CDNN giáo viên mầm non hạng I.
- Không trong thời hạn xử lý kỷ luật; không trong thời gian thực hiện các quy định liên quan đến kỷ luật theo quy định của Đảng và của pháp luật.</t>
  </si>
  <si>
    <t>- Được bổ nhiệm CDNN giáo viên mầm non hạng II tại QĐ số 2870/QĐ-SNV ngày 21/9/2007 của Sở Nội vụ; Quyết định số 3722/QĐ-UBND ngày 11/11/2016 và Quyết định số 3660/QĐ-UBND ngày 29/11/2023 của UBND quận Ngô Quyền.
- Được xếp loại chất lượng ở mức Hoàn thành xuất sắc nhiệm vụ trong 05 năm từ 2020 đến 2024.
- Đáp ứng đủ các tiêu chuẩn về năng lực chuyên môn, nghiệp vụ của CDNN giáo viên mầm non hạng I.
- Không trong thời hạn xử lý kỷ luật; không trong thời gian thực hiện các quy định liên quan đến kỷ luật theo quy định của Đảng và của pháp luật.</t>
  </si>
  <si>
    <t>- Bổ nhiệm CDNN giáo viên mầm non cao câp tại QĐ số 1628/QĐ-SNV ngày 09/6/2009; GVMN hạng II V.07.02.25 tại  Quyết định số 117/QĐ-MGSS3 ngày 07/11/2016 và Quyết định số 3660/QĐ-UBND ngày 29/11/2023 của UBND quận Ngô Quyền.
- Được xếp loại chất lượng ở mức Hoàn thành tốt nhiệm vụ trở lên trong 05 năm từ 2020 đến 2024; trong đó có 04 năm xếp loại Hoàn thành xuất sắc nhiệm vụ
- Đáp ứng đủ các tiêu chuẩn về năng lực chuyên môn, nghiệp vụ của CDNN giáo viên mầm non hạng I.
- Không trong thời hạn xử lý kỷ luật; không trong thời gian thực hiện các quy định liên quan đến kỷ luật theo quy định của Đảng và của pháp luật.</t>
  </si>
  <si>
    <t>- Bổ nhiệm CDNN giáo viên mầm non hạng II hoặc tương đương tại QĐ số 1632/QĐ-SNV ngày 09/6/2009 của Sở Nội vụ; Quyết định số 113/QĐ-MGSS3 ngày 07/11/2016 và Quyết định số 3660/QĐ-UBND ngày 29/11/2023 của UBND quận Ngô Quyền.
- Được xếp loại chất lượng ở mức Hoàn thành tốt trở lên trong 05 năm từ 2020 đến 2024; trong đó có 04 năm (năm 2020,2021,2022, 2023) được xếp loại chất lượng ở mức hoàn thành xuất sắc nhiệm vụ.
- Đáp ứng đủ các tiêu chuẩn về năng lực chuyên môn, nghiệp vụ của CDNN giáo viên mầm non hạng I.
- Không trong thời hạn xử lý kỷ luật; không trong thời gian thực hiện các quy định liên quan đến kỷ luật theo quy định của Đảng và của pháp luật.</t>
  </si>
  <si>
    <t>- Đã được bổ nhiệm CDNN giáo viên mầm non hạng II tại QĐ số 1532/QĐ-SNV ngày 29/12/2006 của Sở Nội vụ; Quyết định số 3726/QĐ-UBND ngày 11/11/2016 và Quyết định số 3661/QĐ-UBND ngày 29/11/2023 của Ủy ban nhân dân quận Ngô Quyền.
- Được xếp loại chất lượng ở mức Hoàn thành xuất sắc nhiệm vụ trong 05 năm 2020 đến 2024.
- Đáp ứng đủ các tiêu chuẩn về năng lực chuyên môn, nghiệp vụ của CDNN giáo viên mầm non hạng I.
- Không trong thời hạn xử lý kỷ luật; không trong thời gian thực hiện các quy định liên quan đến kỷ luật theo quy định của Đảng và của pháp luật.</t>
  </si>
  <si>
    <t>- Đã được bổ nhiệm CDNN giáo viên mầm non hạng II tại QĐ số 01/QĐ-HT ngày 15/8/2010 của Trường nuôi dạy trẻ Chim non; Quyết định số 3662/QĐ-UBND ngày 29/11/2023 của Ủy ban nhân dân Quận Ngô Quyền.
- Được xếp loại chất lượng ở mức Hoàn thành xuất sắc trong 05 năm từ 2020 đến 2024.
- Đáp ứng đủ các tiêu chuẩn về năng lực chuyên môn, nghiệp vụ của CDNN giáo viên mầm non hạng I.
- Không trong thời hạn xử lý kỷ luật; không trong thời gian thực hiện các quy định liên quan đến kỷ luật theo quy định của Đảng và của pháp luật.</t>
  </si>
  <si>
    <t>- Đã được bổ nhiệm CDNN giáo viên mầm non hạng II tại QĐ số 07/QĐ-HT ngày 30/6/2010 của Trường mầm non Đồng Tâm; Quyết định số 3662/QĐ-UBND ngày 29/11/2023 của Ủy ban nhân dân Quận Ngô Quyền.
- Được xếp loại chất lượng ở mức Hoàn thành tốt trở lên trong 05  năm từ 2020 đến 2024; trong đó có 04 năm (2020, 2021, 2022, 2023) được xếp loại chất lượng ở mức hoàn thành xuất sắc nhiệm vụ.
- Đáp ứng đủ các tiêu chuẩn về năng lực chuyên môn, nghiệp vụ của CDNN giáo viên mầm non hạng I.
- Không có trong thời hạn xử lý kỷ luật; không trong thời gian thực hiện các quy định liên quan đến kỷ luật theo quy định của Đảng và của pháp luật.</t>
  </si>
  <si>
    <t>- Đã được bổ nhiệm CDNN giáo viên mầm non hạng II tại QĐ số 989/QĐ-SNV ngày 28/4/2009 của Sở Nội vụ; Quyết định số 07/QĐ-MNCN ngày 13/10/2016 và Quyết định số 3662/QĐ-UBND ngày 29/11/2023 của Ủy ban nhân dân Quận Ngô Quyền.
- Được xếp loại chất lượng ở mức Hoàn thành tốt trở lên trong 05  năm từ 2020 đến 2024; trong đó có 04 năm (2020, 2022, 2023, 2024) được xếp loại chất lượng ở mức hoàn thành xuất sắc nhiệm vụ.
- Đáp ứng đủ các tiêu chuẩn về năng lực chuyên môn, nghiệp vụ của CDNN giáo viên mầm non hạng I.
- Không trong thời hạn xử lý kỷ luật; không trong thời gian thực hiện các quy định liên quan đến kỷ luật theo quy định của Đảng và của pháp luật.</t>
  </si>
  <si>
    <t>- Đã được bổ nhiệm CDNN giáo viên mầm non hạng II tại QĐ số 1842/QĐ-SNV ngày 29/6/2009 của Sở Nội vụ; QĐ soos 3713/QĐ-UBND ngày 11/11/2016; Quyết định số 3663/QĐ-UBND ngày 29/11/2023 của Ủy ban nhân dân Quận Ngô Quyền.
- Được xếp loại chất lượng ở mức Hoàn thành xtốt nhiệm vụ trở lên trong 05 năm từ 2020 đến 2024; trong đó có 04 năm xếp loại hoàn thành xuất sắc nhiệm vụ.
- Đáp ứng đủ các tiêu chuẩn về năng lực chuyên môn, nghiệp vụ của CDNN giáo viên mầm non hạng I.
- Không trong thời hạn xử lý kỷ luật; không trong thời gian thực hiện các quy định liên quan đến kỷ luật theo quy định của Đảng và của pháp luật.</t>
  </si>
  <si>
    <t>- Đã được bổ nhiệm CDNN giáo viên THCS chính tại Quyết định số 40/QĐ-THCS ngày 26/7/2011 của THCS Đoàn Xá huyện Kiến Thụy; Đã được bổ nhiệm CDNN giáo viên THCS hạng II tại Quyết định số 3643/QĐ-UBND ngày 29/11/2023 của Ủy ban nhân dân quận Ngô Quyền
- Được xếp loại chất lượng ở mức Hoàn thành tốt trở lên trong 05 năm từ 2020 đến 2024; trong đó có 04 năm (2020, 2021, 2022, 2023) được xếp loại chất lượng ở mức hoàn thành xuất sắc nhiệm vụ.
- Đáp ứng đủ các tiêu chuẩn về năng lực chuyên môn, nghiệp vụ của CDNN giáo viên THCS hạng I.
- Không trong thời hạn xử lý kỷ luật; không trong thời gian thực hiện các quy định liên quan đến kỷ luật theo quy định của Đảng và của pháp luật.</t>
  </si>
  <si>
    <t>- Đã được bổ nhiệm CDNN giáo viên THCS hạng II tại QĐ số 697/2006/QĐ-UBND ngày 17/4/2006, mã ngạch V.07.04.11 tại Quyết định số 2156/QĐ-UBND ngày 11/12/2020 của Ủy ban nhân dân Quận Ngô Quyền; bổ nhiệm CDNN giáo viên THCS hạng II tại Quyết định số 3644/QĐ-UBND ngày 29/11/2023 của UBND Quận Ngô Quyền
- Được xếp loại chất lượng ở mức Hoàn thành tốt trở lên trong 05 năm từ 2020 đến 2024; trong đó có 04 năm (2020, 2021, 2022, 2023) được xếp loại chất lượng ở mức hoàn thành xuất sắc nhiệm vụ.
- Đáp ứng đủ các tiêu chuẩn về năng lực chuyên môn, nghiệp vụ của CDNN giáo viên THCS hạng I.
- Không trong thời hạn xử lý kỷ luật; không trong thời gian thực hiện các quy định liên quan đến kỷ luật theo quy định của Đảng và của pháp luật.</t>
  </si>
  <si>
    <t>- Đã được bổ nhiệm CDNN giáo viên THCS hạng II, mã ngạch V.07.04.11, tại Quyết định số 30/QĐ-THCSBL ngày 29/9/2016 của Trường THCS Bàng La Quận Đồ Sơn; Đã được bổ nhiệm CDNN giáo viên THCS hạng II tại Quyết định số 3640/QĐ-UBND ngày 29/11/2023 của UBND quận Ngô Quyền.
- Được xếp loại chất lượng ở mức Hoàn thành tốt trở lên trong 05 năm từ 2020 đến 2024; trong đó có 04 năm (2020, 2022, 2023, 2024) được xếp loại chất lượng ở mức hoàn thành xuất sắc nhiệm vụ.
- Đáp ứng đủ các tiêu chuẩn về năng lực chuyên môn, nghiệp vụ của CDNN giáo viên THCS hạng I.
- Không trong thời hạn xử lý kỷ luật; không trong thời gian thực hiện các quy định liên quan đến kỷ luật theo quy định của Đảng và của pháp luật.</t>
  </si>
  <si>
    <t>-  Đã được bổ nhiệm CDNN giáo viên THCS hạng II tại QĐ sốp 3699/QĐ-UBND ngày 11/11/2016; Quyết định số 3645/QĐ-UBND ngày 29/11/2023 của UBND Quận Ngô Quyền
- Được xếp loại chất lượng ở mức Hoàn thành tốt trở lên trong 05 năm từ 2020 đến 2024; trong đó có 04 năm (2020, 2021, 2022,2023) được xếp loại chất lượng ở mức hoàn thành xuất sắc nhiệm vụ.
- Đáp ứng đủ các tiêu chuẩn về năng lực chuyên môn, nghiệp vụ của CDNN giáo viên THCS hạng I.
- Không trong thời hạn xử lý kỷ luật; không trong thời gian thực hiện các quy định liên quan đến kỷ luật theo quy định của Đảng và của pháp luật.</t>
  </si>
  <si>
    <t>- Đã được bổ nhiệm CDNN giáo viên THCS hạng II tại QĐ số 175/QĐ-THCSĐN ngày 30/11/2016; Quyết định số 3645/QĐ-UBND ngày 29/11/2023 của UBND Quận Ngô Quyền
- Từ 2020 đến 2024 được xếp loại chất lượng ở mức hoàn thành xuất sắc nhiệm vụ.
- Đáp ứng đủ các tiêu chuẩn về năng lực chuyên môn, nghiệp vụ của CDNN giáo viên THCS hạng I.
- Không trong thời hạn xử lý kỷ luật; không trong thời gian thực hiện các quy định liên quan đến kỷ luật theo quy định của Đảng và của pháp luật.</t>
  </si>
  <si>
    <r>
      <t>-  Đã được bổ nhiệm CDNN giáo viên THCS hạng II tại QĐ số 141/QĐ-THCSĐN ngày 08/12/2017; Quyết định số 3645/QĐ-UBND ngày 29/11/2023 của UBND Quận Ngô Quyền</t>
    </r>
    <r>
      <rPr>
        <sz val="15"/>
        <color theme="1"/>
        <rFont val="Times New Roman"/>
        <family val="1"/>
      </rPr>
      <t xml:space="preserve">
- Được xếp loại chất lượng ở mức Hoàn thành tốt trở lên trong 05 năm từ 2020 đến 2024; trong đó có 03 năm (2022, 2023, 2024) được xếp loại chất lượng ở mức hoàn thành xuất sắc nhiệm vụ.
- Đáp ứng đủ các tiêu chuẩn về năng lực chuyên môn, nghiệp vụ của CDNN giáo viên THCS hạng I.
- Không trong thời hạn xử lý kỷ luật; không trong thời gian thực hiện các quy định liên quan đến kỷ luật theo quy định của Đảng và của pháp luật.</t>
    </r>
  </si>
  <si>
    <t>- Đã được bổ nhiệm CDNN giáo viên tiểu học hạng II, mã ngạch V.07.03.07, tại Quyết định số 82/QĐ-THCVA ngày 11/11/2016 của Trường tiểu học Chu Văn An; QĐ bổ nhiệm chức danh nghề nghiệp và xếp lương hạng II (mã V.07.03.28) - QĐ 3650/QĐ-UBND quận ngày 29/11/2023.
- Được xếp loại chất lượng ở mức Hoàn thành xuất sắc nhiệm vụ trong 05 năm từ 2020 đến 2024.
- Đáp ứng đủ các tiêu chuẩn về năng lực chuyên môn, nghiệp vụ của CDNN giáo viên tiểu học hạng I.
- Không trong thời hạn xử lý kỷ luật; không trong thời gian thực hiện các quy định liên quan đến kỷ luật theo quy định của Đảng và của pháp luật.</t>
  </si>
  <si>
    <t>GCN số 125/GCN-PGD ngày 10/01/2013 của Phòng GD và ĐT chứng nhận giáo viên dạy giỏi cấp quận năm 2013</t>
  </si>
  <si>
    <t>Đại học Giáo dục Tiểu học</t>
  </si>
  <si>
    <t>- Đã được bổ nhiệm CDNN giáo viên tiểu học hạng II theo QĐ số 22/QĐ-THTQT ngày 25/11/2016;, mã số V.07.03.28 tại Quyết định số 3654/QĐ-UBND ngày 29/11/2023 của Ủy ban nhân dân quận Ngô Quyền.
- Được xếp loại chất lượng ở mức Hoàn thành xuất sắc nhiệm vụ trong 05 năm từ 2020 đến 2024.
- Đáp ứng đủ các tiêu chuẩn về năng lực chuyên môn, nghiệp vụ của CDNN giáo viên tiểu học hạng I.
- Không trong thời hạn xử lý kỷ luật; không trong thời gian thực hiện các quy định liên quan đến kỷ luật theo quy định của Đảng và của pháp luật.</t>
  </si>
  <si>
    <t>- Đã được bổ nhiệm CDNN giáo viên tiểu học hạng II theo QĐ số 1058/QĐ-UB ngày 16/5/2006; mã ngạch V.07.03.07 tại Quyết định số 3657/QĐ-UBND ngày 11/11/2016 của Ủy ban nhân dân Quận Ngô Quyền; bổ nhiệm CDNN giáo viên tiểu học hạng II, mã số V.07.03.28 tại Quyết định số 3653/QĐ-UBND ngày 29/11/2023 của Ủy ban nhân dân quận Ngô Quyền.
- Được xếp loại chất lượng ở mức Hoàn thành tốt trở lên trong 05 năm từ 2020 đến 2024; trong đó có 04 năm (2020, 2021, 2022, 2023) được xếp loại chất lượng ở mức hoàn thành xuất sắc nhiệm vụ.
- Đáp ứng đủ các tiêu chuẩn về năng lực chuyên môn, nghiệp vụ của CDNN giáo viên tiểu học hạng I.
- Không trong thời hạn xử lý kỷ luật; không trong thời gian thực hiện các quy định liên quan đến kỷ luật theo quy định của Đảng và của pháp luật.</t>
  </si>
  <si>
    <t>02/11/1972</t>
  </si>
  <si>
    <t>- Đã được bổ nhiệm CDNN giáo viên tiểu học hạng II theo QĐ số 09/QĐ-HT ngày 05/02/2010 của Trường TH Nguyễn Thượng Hiền; mã ngạch V.07.03.07 tại Quyết định số 3661/QĐ-UBND ngày 11/11/2016 của Ủy ban nhân dân Quận Ngô Quyền; bổ nhiệm CDNN giáo viên tiểu học hạng II, mã số V.07.03.28 tại Quyết định số 3651/QĐ-UBND ngày 29/11/2023 của Ủy ban nhân dân quận Ngô Quyền.
- Được xếp loại chất lượng ở mức Hoàn thành Xuất sắc nhiệm vụ trong 05 năm từ 2020 đến 2024.
- Đáp ứng đủ các tiêu chuẩn về năng lực chuyên môn, nghiệp vụ của CDNN giáo viên tiểu học hạng I.
- Không trong thời hạn xử lý kỷ luật; không trong thời gian thực hiện các quy định liên quan đến kỷ luật theo quy định của Đảng và của pháp luật.</t>
  </si>
  <si>
    <t>- Đã được bổ nhiệm CDNN giáo viên tiểu học hạng II theo QĐ số 500/QĐ-SNV ngày 16/3/2007 của Sở Nội vụ, mã số V.07.03.28 tại Quyết định số 3646/QĐ-UBND ngày 29/11/2023 của Ủy ban nhân dân quận Ngô Quyền.
- Được xếp loại chất lượng ở mức Hoàn thành tốt trở lên trong 05 năm từ 2020 đến 2024; trong đó có 04 năm (2020, 2021, 2022, 2023) được xếp loại chất lượng ở mức hoàn thành xuất sắc nhiệm vụ.
- Đáp ứng đủ các tiêu chuẩn về năng lực chuyên môn, nghiệp vụ của CDNN giáo viên tiểu học hạng I.
- Không trong thời hạn xử lý kỷ luật; không trong thời gian thực hiện các quy định liên quan đến kỷ luật theo quy định của Đảng và của pháp luật.</t>
  </si>
  <si>
    <t>- Đã được bổ nhiệm CDNN giáo viên tiểu học theo QĐ số 1293/QĐ-SNV ngày 22/5/2009 của Sở Nội vụ; hạng II tại Quyết định số 3646/QĐ-UBND ngày 29/11/2023 của Ủy ban nhân dân quận Ngô Quyền.
- Được xếp loại chất lượng ở mức Hoàn thành xuất sắc nhiệm vụ trong 05 năm từ 2020 đến 2024.
- Đáp ứng đủ các tiêu chuẩn về năng lực chuyên môn, nghiệp vụ của CDNN giáo viên tiểu học hạng I.
- Không trong thời hạn xử lý kỷ luật; không trong thời gian thực hiện các quy định liên quan đến kỷ luật theo quy định của Đảng và của pháp luật.</t>
  </si>
  <si>
    <t>- Đã được bổ nhiệm CDNN giáo viên tiểu học hạng II theo QĐ số 88/QĐ-UBND ngày 25/11/2016 của trường TH Nguyễn Thượng Hiền; (mã số V.07.03.28) tại Quyết định số 3649/QĐ-UBND ngày 29/11/2023 của UBND quận Ngô Quyền; 
- Được xếp loại chất lượng viên chức ở mức Hoàn thành xuất sắc nhiệm vụ trong 05 năm từ 2020 đến 2024;
- Đáp ứng đủ các tiêu chuẩn về năng lực chuyên môn, nghiệp vụ của CDNN giáo viên tiểu học hạng I.
- Không trong thời hạn xử lý kỷ luật; không trong thời gian thực hiện các quy định liên quan đến kỷ luật theo quy định của Đảng và của pháp luật.</t>
  </si>
  <si>
    <t>- Đã được chuyển ngạch giáo viên tiểu học cao cấp tại QĐ số 123/QĐ-UB ngày 19/01/2006; bổ nhiệm CDNN giáo viên tiểu học hạng II, mã ngạch V.07.03.07, tại Quyết định số 89/QĐ-THNTH ngày 25/11/2016 của Trường tiểu học Nguyễn Thượng Hiền Quận Ngô Quyền; bổ nhiệm CDNN giáo viên tiểu học hạng II (mã số V.07.03.28) tại Quyết định số 3649/QĐ-UBND ngày 29/11/2023) của UBND quận Ngô Quyền.
- Được xếp loại chất lượng viên chức ở mức Hoàn thành xuất sắc nhiệm vụ trong 05 năm từ 2020 đến 2024.
- Đáp ứng đủ các tiêu chuẩn về năng lực chuyên môn, nghiệp vụ của CDNN giáo viên tiểu học hạng I.
- Không trong thời hạn xử lý kỷ luật; không trong thời gian thực hiện các quy định liên quan đến kỷ luật theo quy định của Đảng và của pháp luật.</t>
  </si>
  <si>
    <t>- Đã được bổ nhiệm CDNN giáo viên tiểu học hạng II, mã ngạch V.07.03.07 tại Quyết định số 3650/QĐ-UBND ngày 11/11/2016 của Ủy ban nhân dân Quận Ngô Quyền; bổ nhiệm CDNN giáo viên tiểu học hạng II (mã số V.07.03.28) tại Quyết định số 3655/QĐ-UBND ngày 29/11/2023) của UBND quận Ngô Quyền.
- Được xếp loại chất lượng ở mức Hoàn thành tốt nhiệm vụ trở lên trong 05 năm từ 2020 đến 2024; trong đó có 04 năm hoàn thành xuất sắc nhiệm vụ.
- Đáp ứng đủ các tiêu chuẩn về năng lực chuyên môn, nghiệp vụ của CDNN giáo viên tiểu học hạng I.
- Không trong thời hạn xử lý kỷ luật; không trong thời gian thực hiện các quy định liên quan đến kỷ luật theo quy định của Đảng và của pháp luật.</t>
  </si>
  <si>
    <t>- Đã được bổ nhiệm CDNN giáo viên tiểu học cao cấp tại Quyết định số 3649/QĐ-UNDB ngày 11/11/2006; bổ nhiệm CDNN giáo viên tiểu học hạng II (mã số V.07.03.28) tại Quyết định số 3655/QĐ-UBND ngày 29/11/2023) của UBND quận Ngô Quyền
- Được xếp loại chất lượng ở mức Hoàn thành tốt nhiệm vụ trở lên trong 05 năm từ 2020 đến 2024; trong đó có 04 năm hoàn thành xuất sắc nhiệm vụ.
- Đáp ứng đủ các tiêu chuẩn về năng lực chuyên môn, nghiệp vụ của CDNN giáo viên tiểu học hạng I.
- Không trong thời hạn xử lý kỷ luật; không trong thời gian thực hiện các quy định liên quan đến kỷ luật theo quy định của Đảng và của pháp luật.</t>
  </si>
  <si>
    <t>- Đã được bổ nhiệm CDNN giáo viên tiểu học hạng II, mã ngạch V.07.03.07, tại Quyết định số 16/QĐ-THLHP ngày 19/11/2016 của Trường tiểu học Lê Hồng Phong Quận Ngô Quyền; bổ nhiệm CDNN giáo viên tiểu học hạng II (mã số V.07.03.28) tại Quyết định số 3655/QĐ-UBND ngày 29/11/2023) của UBND quận Ngô Quyền
- Được xếp loại chất lượng ở mức Hoàn thành tốt trở lên trong 05 năm từ 2020 đến 2024; trong đó có 03 năm (2020, 2021, 2023) được xếp loại chất lượng ở mức hoàn thành xuất sắc nhiệm vụ.
- Đáp ứng đủ các tiêu chuẩn về năng lực chuyên môn, nghiệp vụ của CDNN giáo viên tiểu học hạng I.
- Không trong thời hạn xử lý kỷ luật; không trong thời gian thực hiện các quy định liên quan đến kỷ luật theo quy định của Đảng và của pháp luật.</t>
  </si>
  <si>
    <t>- Đã được bổ nhiệm CDNN giáo viên tiểu học hạng II, mã ngạch V.07.03.07 tại Quyết định số 3655/QĐ-UBND ngày 11/11/2016 của Ủy ban nhân dân Quận Ngô Quyền; bổ nhiệm CDNN giáo viên tiểu học hạng II (mã số V.07.03.28) tại Quyết định số 3651/QĐ-UBND ngày 29/11/2023) của UBND quận Ngô Quyền.
- Được xếp loại chất lượng viên chức ở mức Hoàn thành xuất sắc nhiệm vụ trong 05 năm từ 2020 đến 2024.
- Đáp ứng đủ các tiêu chuẩn về năng lực chuyên môn, nghiệp vụ của CDNN giáo viên tiểu học hạng I.
- Không trong thời hạn xử lý kỷ luật; không trong thời gian thực hiện các quy định liên quan đến kỷ luật theo quy định của Đảng và của pháp luật.</t>
  </si>
  <si>
    <t>- Đã được bổ nhiệm CDNN giáo viên tiểu học hạng II, mã ngạch V.07.03.07, tại Quyết định số 25/QĐ-THĐG ngày 20/11/2016 của Trường tiểu học Đằng Giang Quận Ngô Quyền; bổ nhiệm CDNN giáo viên tiểu học hạng II (mã số V.07.03.28) tại Quyết định số 3647/QĐ-UBND ngày 29/11/2023) của UBND quận Ngô Quyền.
- Được xếp loại chất lượng ở mức Hoàn thành xuất sắc nhiệm vụ trong 05 năm từ 2020 đến 2024.
- Đáp ứng đủ các tiêu chuẩn về năng lực chuyên môn, nghiệp vụ của CDNN giáo viên tiểu học hạng I.
- Không trong thời hạn xử lý kỷ luật; không trong thời gian thực hiện các quy định liên quan đến kỷ luật theo quy định của Đảng và của pháp luật.</t>
  </si>
  <si>
    <t>I. TRƯỜNG MẦM NON AN HƯNG</t>
  </si>
  <si>
    <t>Phạm Thị Huyền</t>
  </si>
  <si>
    <t>Trường Mầm non An Hưng</t>
  </si>
  <si>
    <t>Chứng chỉ bồi dưỡng theo tiêu chuẩn chức danh nghề nghiệp giáo viên mầm non.</t>
  </si>
  <si>
    <t>Có khả năng ứng dụng CNTT trong hoạt động nghề nghiệp</t>
  </si>
  <si>
    <t xml:space="preserve"> Sử dụng được ngoại ngữ ở trình độ tương đương bậc 2
KNLNNVN</t>
  </si>
  <si>
    <t>Quyết định số 2326/QĐ-UBND ngày 12/7/2024 của Ủy ban nhân dân huyện công nhận là chiến sĩ thi đua cơ sở cấp huyện năm học 2023-2024</t>
  </si>
  <si>
    <t xml:space="preserve"> - Đã được bổ nhiệm CDNN giáo viên mầm non hạng II theo Quyết định số 4295/QĐ-UBND ngày 30/12/2023 của Ủy ban nhân dân huyện An Dương.
- Trong 05 năm từ năm 2020 đến 2024, được xếp loại chất lượng ở mức hoàn thành xuất sắc nhiệm vụ.
- Đáp ứng đủ các tiêu chuẩn về năng lực chuyên môn, nghiệp vụ của CDNN giáo viên mầm non hạng II.
- Không trong thời hạn xử lý kỷ luật; không trong thời gian thực hiện các quy định liên quan đến kỷ luật theo quy định của Đảng và của pháp luật.</t>
  </si>
  <si>
    <t>Phạm Thị Kim Thoan</t>
  </si>
  <si>
    <t>Phó HT</t>
  </si>
  <si>
    <t xml:space="preserve"> - Đã được bổ nhiệm CDNN giáo viên mầm non hạng II theo Quyết định số 4296/QĐ-UBND ngày 30/12/2023 của Ủy ban nhân dân huyện An Dương.
- Trong 05 năm từ năm 2020 đến 2024, được xếp loại chất lượng ở mức hoàn thành xuất sắc nhiệm vụ.
- Đáp ứng đủ các tiêu chuẩn về năng lực chuyên môn, nghiệp vụ của CDNN giáo viên mầm non hạng II.
- Không trong thời hạn xử lý kỷ luật; không trong thời gian thực hiện các quy định liên quan đến kỷ luật theo quy định của Đảng và của pháp luật.</t>
  </si>
  <si>
    <t>II. TRƯỜNG MẦM NON ĐẶNG CƯƠNG</t>
  </si>
  <si>
    <t>Đặng Thanh Giang</t>
  </si>
  <si>
    <t>24/01/1975</t>
  </si>
  <si>
    <t>Trường Mầm non Đặng Cương</t>
  </si>
  <si>
    <t>- Cử nhân giáo dục mầm non;
- Thạc sĩ Quản lý giáo dục</t>
  </si>
  <si>
    <t>Quyết định số 3122/QĐ-UBND ngày 06/10/2023 của Ủy ban nhân dân thành phố công nhận là chiến sĩ thi đua năm học 2022-2023</t>
  </si>
  <si>
    <t xml:space="preserve"> - Đã được bổ nhiệm CDNN giáo viên mầm non hạng II theo Quyết định số 4194/QĐ-UBND ngày 30/12/2023 của Ủy ban nhân dân huyện An Dương. 
- Trong 05 năm từ năm 2020 đến 2024, được xếp loại chất lượng ở mức hoàn thành xuất sắc nhiệm vụ. 
- Đáp ứng đủ các tiêu chuẩn về năng lực chuyên môn, nghiệp vụ của CDNN giáo viên mầm non hạng II.
- Không trong thời hạn xử lý kỷ luật; không trong thời gian thực hiện các quy định liên quan đến kỷ luật theo quy định của Đảng và của pháp luật.</t>
  </si>
  <si>
    <t>Trần Thị Thanh Bình</t>
  </si>
  <si>
    <t>15/9/1969</t>
  </si>
  <si>
    <t>P Hiệu trưởng</t>
  </si>
  <si>
    <t>- Đã được bổ nhiệm CDNN giáo viên mầm non hạng II theo Quyết định số 4195/QĐ-UBND ngày 30/12/2023 của Ủy ban nhân dân huyện An Dương. 
- Trong 05 năm từ năm 2020 đến 2024, được xếp loại chất lượng ở mức hoàn thành xuất sắc nhiệm vụ.
- Đáp ứng đủ các tiêu chuẩn về năng lực chuyên môn, nghiệp vụ của CDNN giáo viên mầm non hạng II.
- Không trong thời hạn xử lý kỷ luật; không trong thời gian thực hiện các quy định liên quan đến kỷ luật theo quy định của Đảng và của pháp luật.</t>
  </si>
  <si>
    <t>III. TRƯỜNG MẦM NON AN HÒA</t>
  </si>
  <si>
    <t>Nguyễn Thị Thúy</t>
  </si>
  <si>
    <t>Trường Mầm non An Hòa</t>
  </si>
  <si>
    <t>3,99</t>
  </si>
  <si>
    <t>Đại học giáo dục mầm non</t>
  </si>
  <si>
    <t xml:space="preserve"> - Đã được bổ nhiệm CDNN gv MN hạng II tại QĐ số 4207/QĐ-UBND ngày 30/12/2023 của UBND huyện An Dương
- Trong 05 năm từ 2020 đến 2024,  được xếp loại chất lượng ở mức hoàn thành xuất sắc nhiệm vụ.
- Đáp ứng đủ các tiêu chuẩn về năng lực chuyên môn, nghiệp vụ của CDNN giáo viên mầm non hạng I.
- Không trong thời hạn xử lý kỷ luật; không trong thời gian thực hiện các quy định liên quan đến kỷ luật theo quy định của Đảng và của pháp luật.</t>
  </si>
  <si>
    <t>IV. TRƯỜNG MẦM NON TÂN TIẾN</t>
  </si>
  <si>
    <t>Phạm Thị Sắm</t>
  </si>
  <si>
    <t xml:space="preserve"> Hiệu trưởng</t>
  </si>
  <si>
    <t>Trường Mầm non Tân Tiến</t>
  </si>
  <si>
    <t xml:space="preserve"> - Đã được bổ nhiệm CDNN giáo viên mầm non hạng II tại Quyết định số 4297/QĐ-UBND ngày 30/12/2023 của Ủy ban nhân dân huyện An Dương
- Được xếp loại chất lượng ở mức Hoàn thành tốt trở lên trong 05 năm từ 2020 đến 2024; trong đó có 04 năm (từ 2021 đến 2024) được xếp loại chất lượng ở mức hoàn thành xuất sắc nhiệm vụ.
- Đáp ứng đủ các tiêu chuẩn về năng lực chuyên môn, nghiệp vụ của CDNN giáo viên mầm non hạng I.
- Không trong thời hạn xử lý kỷ luật; không trong thời gian thực hiện các quy định liên quan đến kỷ luật theo quy định của Đảng và của pháp luật.</t>
  </si>
  <si>
    <t>V. TRƯỜNG MẦM NON ĐẠI BẢN</t>
  </si>
  <si>
    <t>Phạm Thị Trầm</t>
  </si>
  <si>
    <t>Trường Mầm non Đại Bản</t>
  </si>
  <si>
    <t xml:space="preserve"> Sử dụng được ngoại ngữ ở trình độ tương đương bậc 3
</t>
  </si>
  <si>
    <t xml:space="preserve"> - Đã được bổ nhiệm CDNN giáo viên mầm non hạng II theo Quyết định số 3997/QĐ-UBND ngày 30/12/2023 của Ủy ban nhân dân huyện An Dương.
- Được xếp loại  chất lượng ở mức Hoàn thành tốt trở lên trong 05 năm, từ năm 2020 đến 2024; trong đó có 02 năm được xếp loại chất lượng ở mức hoàn thành xuất sắc nhiệm vụ (năm 2021, năm 2024).
- Đáp ứng đủ các tiêu chuẩn về năng lực chuyên môn, nghiệp vụ của CDNN giáo viên mầm non hạng I.
- Không trong thời hạn xử lý kỷ luật; không trong thời gian thực hiện các quy định liên quan đến kỷ luật theo quy định của Đảng và của pháp luật.</t>
  </si>
  <si>
    <t>Đào Thị Trâm</t>
  </si>
  <si>
    <t>Phó  Hiệu trưởng</t>
  </si>
  <si>
    <t>Quyết định số 2326/QĐ-UBND của Ủy ban nhân dân huyện công nhận là chiến sĩ thi đua cơ sở năm học 2023-2024</t>
  </si>
  <si>
    <t xml:space="preserve"> - Đã được bổ nhiệm CDNN giáo viên mầm non hạng II theo Quyết định số 3996/QĐ-UBND ngày 30/12/2023 của Ủy ban nhân dân huyện An Dương.
- Được xếp loại  chất lượng ở mức Hoàn thành tốt trở lên trong 05 năm 2020 đến 2024; trong đó có 03 năm hoàn thành xuất sắc nhiệm vụ.
- Đáp ứng đủ các tiêu chuẩn về năng lực chuyên môn, nghiệp vụ của CDNN giáo viên mầm non hạng I.
- Không trong thời hạn xử lý kỷ luật; không trong thời gian thực hiện các quy định liên quan đến kỷ luật theo quy định của Đảng và của pháp luật.</t>
  </si>
  <si>
    <t>VI. TRƯỜNG MẦM NON AN HỒNG</t>
  </si>
  <si>
    <t>Nguyễn Thị Hường</t>
  </si>
  <si>
    <t>Trường Mầm non An Hồng</t>
  </si>
  <si>
    <t xml:space="preserve"> 1 năm</t>
  </si>
  <si>
    <t>Quyết định số 2326/QĐ-UBND của Ủy ban nhân dân huyện An Dương ngày 12/7/2024 công nhận là chiến sĩ thi đua cơ sở cấp cơ sở năm học 2023-2024</t>
  </si>
  <si>
    <t xml:space="preserve"> - Đã được bổ nhiệm CDNN hạng II theo Quyết định số 4429/QĐ-UBND ngày 30/12/2023 của ủy ban nhân dân huyện An Dương
- Trong 05 năm từ 2020 đến 2024,  được xếp loại chất lượng ở mức hoàn thành xuất sắc nhiệm vụ.
- Đáp ứng đủ các tiêu chuẩn về năng lực chuyên môn, nghiệp vụ của CDNN giáo viên mầm non hạng I.
- Không trong thời hạn xử lý kỷ luật; không trong thời gian thực hiện các quy định liên quan đến kỷ luật theo quy định của Đảng và của pháp luật.</t>
  </si>
  <si>
    <t>Hoàng Thị Hạnh</t>
  </si>
  <si>
    <t xml:space="preserve">Có bằng Cử nhân giáo dục mầm non trở lên; hoặc có bằng tốt nghiệp Cao đẳng sư phạm giáo dục mầm non và có bằng Cử nhân Quản lý giáo dục trở lên </t>
  </si>
  <si>
    <t xml:space="preserve"> - Đã được bổ nhiệm CDNN hạng II theo Quyết định số 4427/QĐ-UBND ngày 30/12/2023 của ủy ban nhân dân huyện An Dương
- Trong 05 năm từ 2020 đến 2024,  được xếp loại chất lượng ở mức hoàn thành xuất sắc nhiệm vụ.
- Đáp ứng đủ các tiêu chuẩn về năng lực chuyên môn, nghiệp vụ của CDNN giáo viên mầm non hạng I.
- Không trong thời hạn xử lý kỷ luật; không trong thời gian thực hiện các quy định liên quan đến kỷ luật theo quy định của Đảng và của pháp luật.</t>
  </si>
  <si>
    <t>VII. TRƯỜNG MẦM NON QUỐC TUẤN</t>
  </si>
  <si>
    <t>Trường Mầm non Quốc Tuấn</t>
  </si>
  <si>
    <t xml:space="preserve">- Quyết định số 2326/QĐ-UBND ngày 12/7/2024 của Ủy ban nhân dân huyện là chiến sĩ thi đua cơ sở năm học 2023-2024                    </t>
  </si>
  <si>
    <t xml:space="preserve"> - Đã được bổ nhiệm CDNNGVMN tại QĐ số 4446/QĐ-UBND ngày 30/12/2023 của UBND huyện An Dương.
- Trong 05 năm từ 2020 đến 2024 xếp loại Hoàn thành xuất sắc nhiệm vụ.
- Đáp ứng đủ các tiêu chuẩn về năng lực chuyên môn, nghiệp vụ của CDNN giáo viên mầm non hạng I.
- Không trong thời hạn xử lý kỷ luật; không trong thời gian thực hiện các quy định liên quan đến kỷ luật theo quy định của Đảng và của pháp luật.</t>
  </si>
  <si>
    <t>VIII. TRƯỜNG MẦM NON HỒNG THÁI</t>
  </si>
  <si>
    <t>Nguyễn Thị Hồng Lê</t>
  </si>
  <si>
    <t>10/8/1973</t>
  </si>
  <si>
    <t>Trường Mầm non Hồng Thái</t>
  </si>
  <si>
    <t>&gt;= 9 năm</t>
  </si>
  <si>
    <t xml:space="preserve">4,98 vk 6% </t>
  </si>
  <si>
    <t xml:space="preserve">Chứng chỉ bồi dưỡng theo tiêu chuẩn chức danh nghề nghiệp giáo viên mầm non </t>
  </si>
  <si>
    <t xml:space="preserve"> - Quyết định số 2326/QĐ-UBND ngày 12/7/2024 của Ủy ban nhân dân huyện công nhận là chiến sĩ thi đua cơ sở năm học 2023-2024
</t>
  </si>
  <si>
    <t xml:space="preserve"> - Đã được bổ nhiệm CDNNGVMN hạng II tại  QĐ về việc bổ nhiệm CDNN tại QĐ số 4424/QĐ-UBND ngày 30/12/2023 của UBND huyện An Dương.
- Trong 05 năm từ 2020  đến 2024,được xếp loại chất lượng ở mức hoàn thành xuất sắc nhiệm vụ.
- Đáp ứng đủ các tiêu chuẩn về năng lực chuyên môn, nghiệp vụ của CDNN giáo viên mầm non hạng I.
- Không trong thời hạn xử lý kỷ luật; không trong thời gian thực hiện các quy định liên quan đến kỷ luật theo quy định của Đảng và của pháp luật.</t>
  </si>
  <si>
    <t>Nguyễn Thị Tú Anh</t>
  </si>
  <si>
    <t>12/02/1976</t>
  </si>
  <si>
    <t xml:space="preserve">4,98 </t>
  </si>
  <si>
    <t xml:space="preserve">Quyết định số 2326/QĐ-UBND ngày 12/7/2024 của Ủy ban nhân dân huyện công nhận là chiến sĩ thi đua cơ sở năm học 2023-2024
</t>
  </si>
  <si>
    <t xml:space="preserve"> - Đã được bổ nhiệm CDNN GVMN hạng II tại QĐ về việc bổ nhiệm CDNN GVMN tại QĐ số 4425/QĐ-UBND ngày 30/12/2023 của UBND huyện An Dương.
- Trong 05 năm từ 2020  đến 2024 được xếp loại chất lượng ở mức hoàn thành xuất sắc nhiệm vụ.
- Đáp ứng đủ các tiêu chuẩn về năng lực chuyên môn, nghiệp vụ của CDNN giáo viên mầm non hạng I.
- Không trong thời hạn xử lý kỷ luật; không trong thời gian thực hiện các quy định liên quan đến kỷ luật theo quy định của Đảng và của pháp luật.</t>
  </si>
  <si>
    <t>IX. TRƯỜNG MẦM NON LÊ THIỆN</t>
  </si>
  <si>
    <t>Lưu Thị Nhiệm</t>
  </si>
  <si>
    <t>Trường Mầm non Lê Thiện</t>
  </si>
  <si>
    <t xml:space="preserve">Quyết định số 2326/QĐ-UBND ngày 12/7/2024 của Ủy ban nhân dân huyện là chiến sĩ thi đua cơ sở năm học 2023-2024        </t>
  </si>
  <si>
    <t xml:space="preserve">  - Đã được bổ nhiệm CDNN GVMN hạng II tại QĐ số 3995/QĐ-UBND ngày 30/12/2023 của UBND huyện An Dương.
- Được xếp loại chất lượng ở mức Hoàn thành tốt trở lên trong 05 năm từ 2020 đến 2024; trong đó có 03 năm (năm 2021, năm 2022, 2023) được xếp loại chất lượng ở mức hoàn thành xuất sắc nhiệm vụ.
- Đáp ứng đủ các tiêu chuẩn về năng lực chuyên môn, nghiệp vụ của CDNN giáo viên mầm non hạng I.
- Không trong thời hạn xử lý kỷ luật; không trong thời gian thực hiện các quy định liên quan đến kỷ luật theo quy định của Đảng và của pháp luật.</t>
  </si>
  <si>
    <t>X. TRƯỜNG MẦM NON LÊ LỢI</t>
  </si>
  <si>
    <t>Nguyễn Thị Lanh</t>
  </si>
  <si>
    <t>Trường Mầm non Lê Lợi</t>
  </si>
  <si>
    <t>Quyết định số 1987/QĐ-TTg ngày 26/1/2021 của Thủ tướng chính phủ nước Cộng hòa xã hội Chủ nghĩa Việt Nam trao tặng Bằng khen về công tác giáo dục đào tạo từ năm 2016-2017 đến năm 2020-2021</t>
  </si>
  <si>
    <t xml:space="preserve"> - Đã được bổ nhiệm CDNN giáo viên mầm non hạng II tại Quyết định số 1345/QĐ-UB ngày 29/6/2016 của UBND huyện An Dương; Quyết định số 4640/QĐ-UBND ngày 30/12/2023 của Ủy ban nhân dân huyện An Dương về Bổ nhiệm chức danh nghề nghiệp và xếp lương giáo viên Mầm non hạng II.
- Trong 05 năm từ 2020 đến 2024 được xếp loại chất lượng ở mức hoàn thành xuất sắc nhiệm vụ.
- Đáp ứng đủ các tiêu chuẩn về năng lực chuyên môn, nghiệp vụ của CDNN giáo viên mầm non hạng I.
- Không trong thời hạn xử lý kỷ luật; không trong thời gian thực hiện các quy định liên quan đến kỷ luật theo quy định của Đảng và của pháp luật.</t>
  </si>
  <si>
    <t>XI. TRƯỜNG MẦM NON AN ĐỒNG I</t>
  </si>
  <si>
    <t>Vũ Thị Loan</t>
  </si>
  <si>
    <t>Trường Mầm non An Đồng I</t>
  </si>
  <si>
    <t>- Bổ nhiệm nhiệm CDNN g/v MN tại Quyết định số 4423/QĐ-CT ngày 30/12/2023 của UBND huyện An Dương
- Được xếp loại chất lượng ở mức Hoàn thành tốt trở lên trong 05 năm từ 2020 đến 2024; trong đó có 04 năm (năm 2021, 2022, 2023, năm 2024) được xếp loại chất lượng ở mức hoàn thành XSNV.
- Đáp ứng đủ các tiêu chuẩn về năng lực chuyên môn, nghiệp vụ của CDNN giáo viên mầm non hạng I.
- Không trong thời hạn xử lý kỷ luật; không trong thời gian thực hiện các quy định liên quan đến kỷ luật theo quy định của Đảng và của pháp luật.</t>
  </si>
  <si>
    <t>Nguyễn Thị Liên</t>
  </si>
  <si>
    <t>Bằng khen của Bộ GD&amp;ĐT năm học 2023-2024 theo Quyết định số 3454/QĐ-BGDĐT của Bộ GD&amp;ĐT ngày 08/11/2024,</t>
  </si>
  <si>
    <t>- Bổ nhiệm nhiệm CDNN GVMN hạng II tại Quyết định số 4486/QĐ-CT ngày 30/12/2023 của UBND huyện An Dương
- Trong 05 năm từ 2020 đến 2024 được xếp loại chất lượng ở mức hoàn thành xuất sắc nhiệm vụ.
- Đáp ứng đủ các tiêu chuẩn về năng lực chuyên môn, nghiệp vụ của CDNN giáo viên mầm non hạng I.
- Không trong thời hạn xử lý kỷ luật; không trong thời gian thực hiện các quy định liên quan đến kỷ luật theo quy định của Đảng và của pháp luật.</t>
  </si>
  <si>
    <t>XII. TRƯỜNG MẦM NON BẮC SƠN</t>
  </si>
  <si>
    <t>Đỗ Thị Mai Hương</t>
  </si>
  <si>
    <t xml:space="preserve">Hiệu trưởng </t>
  </si>
  <si>
    <t>Trường Mầm non Bắc Sơn</t>
  </si>
  <si>
    <t>Chứng chỉ bồi dưỡng theo tiêu chuẩn chức danh nghề nghiệp giáo viên mầm non hạng II</t>
  </si>
  <si>
    <t>Quyết định số 2326/QĐ-UBND của Ủy ban nhân dân quận công nhận là chiến sĩ thi đua cơ sở cấp quận năm học 2023 - 2024</t>
  </si>
  <si>
    <t>- Được bổ nhiệm CDNN giáo viên mầm non hạng II tại Quyết định số 3998/QĐ-UBND ngày 30/12/2023 của Ủy ban nhân dân quận An Dương.
- Được xếp loại chất lượng ở mức Hoàn thành tốt trở lên trong 05 năm từ 2020 đến 2024; trong đó có 04 năm (năm, 2020, 2021, 2022, năm 2023) được xếp loại chất lượng ở mức hoàn thành xuất sắc nhiệm vụ.
- Đáp ứng đủ các tiêu chuẩn về năng lực chuyên môn, nghiệp vụ của CDNN giáo viên mầm non hạng I.
- Không trong thời hạn xử lý kỷ luật; không trong thời gian thực hiện các quy định liên quan đến kỷ luật theo quy định của Đảng và của pháp luật.</t>
  </si>
  <si>
    <t>XIII. TRƯỜNG MẦM NON AN DƯƠNG</t>
  </si>
  <si>
    <t>Đoàn Kim Nhung</t>
  </si>
  <si>
    <t xml:space="preserve"> - Đã được bổ nhiệm CDNN giáo viên mầm non hạng II tại QĐ số 4525/QĐ-UBND ngày 30/12/2023 của UBND huyện An Dương.
- Trong 05 năm từ 2020 đến 2024 được xếp loại chất lượng ở mức hoàn thành xuất sắc nhiệm vụ.
- Đáp ứng đủ các tiêu chuẩn về năng lực chuyên môn, nghiệp vụ của CDNN giáo viên mầm non hạng I.
- Không trong thời hạn xử lý kỷ luật; không trong thời gian thực hiện các quy định liên quan đến kỷ luật theo quy định của Đảng và của pháp luật.
</t>
  </si>
  <si>
    <t>XIV. TRƯỜNG MẦM NON AN DƯƠNG</t>
  </si>
  <si>
    <t>Phạm Thị Hồng</t>
  </si>
  <si>
    <t xml:space="preserve">- Quyết định số 3606/QĐ-BGDDT ngày 08/11/2022 của Bộ trưởng BGDDT tặng bằng khen đã có thành tích  trong phong trào thi đua đổi mới sáng tạo trong quản lý giảng dạy và học tập năm học 2021-2022                 </t>
  </si>
  <si>
    <t xml:space="preserve"> - Đã được bổ nhiệm CDNN hạng II theo QĐ số 15/QD-HT ngày 20/7/2016 và QĐ số 4528/QĐ-UBND ngày 30/12/2023 của UBND huyện AD.
- Trong 05 năm từ 2020 đến 2024 được xếp loại chất lượng ở mức hoàn thành xuất sắc nhiệm vụ.
- Đáp ứng đủ các tiêu chuẩn về năng lực chuyên môn, nghiệp vụ của CDNN giáo viên mầm non hạng I.
- Không trong thời hạn xử lý kỷ luật; không trong thời gian thực hiện các quy định liên quan đến kỷ luật theo quy định của Đảng và của pháp luật.</t>
  </si>
  <si>
    <t>I. TRƯỜNG TIỂU HỌC AN ĐỒNG</t>
  </si>
  <si>
    <t>Trần Thị Dinh</t>
  </si>
  <si>
    <t>22/7/1976</t>
  </si>
  <si>
    <t>Trường Tiểu học An Đồng</t>
  </si>
  <si>
    <t xml:space="preserve">&gt;=6 năm </t>
  </si>
  <si>
    <t>&gt;=1 năm</t>
  </si>
  <si>
    <t>Chứng chỉ bồi dưỡng theo tiêu chuẩn chức danh nghề nghiệp giáo viên tiểu học.</t>
  </si>
  <si>
    <t xml:space="preserve">
Quyết định số 3338/QĐ-CT ngày 18/11/2021  của Chủ tịch Ủy ban nhân dân thành phố về việc tặng danh hiệu Chiến sỹ thi đua thành phố đã có thành tích xuất sắc, tiêu biểu trong phomg trào thi đua yêu nước từ năm học 2018-2019 đến năm học 2020-2021. </t>
  </si>
  <si>
    <t xml:space="preserve"> - Đã được bổ nhiệm CDNN hạng II (theo quyết định số:1369/QĐ-CT ngày 29/06/2016, theo quyết định số:4079/QĐ-UBND ngày 30/12/2023)
- Trong 05 năm từ 2020 đến 2024, đều được xếp loại chất lượng ở mức hoàn thành xuất sắc nhiệm vụ.
- Đáp ứng đủ các tiêu chuẩn về năng lực chuyên môn, nghiệp vụ của CDNN giáo viên tiểu học hạng I.
- Không trong thời hạn xử lý kỷ luật; không trong thời gian thực hiện các quy định liên quan đến kỷ luật theo quy định của Đảng và của pháp luật;</t>
  </si>
  <si>
    <t>Bá Thị Hoàng Yến</t>
  </si>
  <si>
    <t>28/8/1975</t>
  </si>
  <si>
    <t>P. Hiệu Trưởng</t>
  </si>
  <si>
    <t>Bằng khen của Bộ Giáo dục đào tạo theo Quyết định số 3606/QĐ-BGDĐT  ngày 08/11/2022 của Bộ trưởng Bộ Giáo dục tặng bằng khen Đã có thành tích tiêu biểu, xuất sắc trong phong trào thi đua "Đổi mới, sáng tạo trong quản lý, giảng dạy và học tập" năm học 2021-2022.</t>
  </si>
  <si>
    <t xml:space="preserve"> - Đã được bổ nhiệm CDNN hạng II (theo quyết định số:99/QĐ-HT ngày 22/07/2016, theo quyết định số:4069/QĐ-UBND ngày 30/12/2023);
- Trong 05 năm từ 2020 đến 2024, đều được xếp loại chất lượng ở mức hoàn thành xuất sắc nhiệm vụ.
- Đáp ứng đủ các tiêu chuẩn về năng lực chuyên môn, nghiệp vụ của CDNN giáo viên tiểu học hạng I.
- Không trong thời hạn xử lý kỷ luật; không trong thời gian thực hiện các quy định liên quan đến kỷ luật theo quy định của Đảng và của pháp luật;</t>
  </si>
  <si>
    <t>Đỗ Thị Phương</t>
  </si>
  <si>
    <t>17/7/1975</t>
  </si>
  <si>
    <t xml:space="preserve">Giáo viên Tiểu học </t>
  </si>
  <si>
    <t xml:space="preserve">
Quyết định số 4317/QĐ-UBND ngày 18/11/2024 về việc tặng danh hiệu "Chiến sĩ thi đua cấp thành phố"</t>
  </si>
  <si>
    <t xml:space="preserve"> - Đã được bổ nhiệm CDNN hạng II theo QĐ số 35/QĐ-HT ngày 29/6/2016; quyết định số 4082/QĐ-UBND ngày 30/12/2023 của UBND huyện An Dương;
- Trong 05 năm từ 2020 đến 2024, đều được xếp loại chất lượng ở mức hoàn thành xuất sắc nhiệm vụ.
- Đáp ứng đủ các tiêu chuẩn về năng lực chuyên môn, nghiệp vụ của CDNN giáo viên tiểu học hạng I.
-Không trong thời hạn xử lý kỷ luật; không trong thời gian thực hiện các quy định liên quan đến kỷ luật theo quy định của Đảng và của pháp luật;</t>
  </si>
  <si>
    <t>Nguyễn Thị Hà Vân</t>
  </si>
  <si>
    <t>28/1/1988</t>
  </si>
  <si>
    <t>4,00</t>
  </si>
  <si>
    <t xml:space="preserve">
Quyết định số 4317/QĐ-UBND ngày 18/11/2024 về việc tặng danh hiệu "Chiến sĩ thi đua cấp thành phố  của CTUBNDTP Hải Phòng</t>
  </si>
  <si>
    <t xml:space="preserve"> - Đã được bổ nhiệm CDNN hạng II theo QĐ số 113/QĐ-HT ngày 22/7/2016; quyết định số 4072/QĐ-UBND ngày 30/12/2023 của UBND huyện An Dương;
- Được xếp loại chất lượng ở mức Hoàn thành tốt trở lên trong 05 năm từ 2020 đến 2024; trong đó có 03 năm (2022, 2023, 2024) được xếp loại chất lượng ở mức hoàn thành xuất sắc nhiệm vụ.
- Đáp ứng đủ các tiêu chuẩn về năng lực chuyên môn, nghiệp vụ của CDNN giáo viên tiểu học hạng I.
- Không trong thời hạn xử lý kỷ luật; không trong thời gian thực hiện các quy định liên quan đến kỷ luật theo quy định của Đảng và của pháp luật;</t>
  </si>
  <si>
    <t>Vũ Thị Kim Dung</t>
  </si>
  <si>
    <t>22/02/1982</t>
  </si>
  <si>
    <t>- Cử nhân tiếng Anh
- Chứng chỉ nghiệp vụ sư phạm</t>
  </si>
  <si>
    <t xml:space="preserve">Bằng khen của UBND TP số 2380/QĐ-CT Ngày 08/8/2023 của Ủy ban nhân dân thành phố về việc tặng Bằng khen cho GV đã có thành tích hoàn thành xuất sắc nhiệm vụ công tác từ năm học 2021-2022 đến năm học 2022-2023. 
</t>
  </si>
  <si>
    <t xml:space="preserve"> - Đã được bổ nhiệm CDNN hạng II theoquyết định số số 104/QĐ-HT ngày 22/07/2016 và quyết định số 4075/QĐ-UBND ngày 30/12/2023 của UBND huyện An Dương;
- Trong 05 năm từ 2020 đến 2024 đều được xếp loại chất lượng ở mức hoàn thành xuất sắc nhiệm vụ.
- Đáp ứng đủ các tiêu chuẩn về năng lực chuyên môn, nghiệp vụ của CDNN giáo viên tiểu học hạng I.
-Không trong thời hạn xử lý kỷ luật; không trong thời gian thực hiện các quy định liên quan đến kỷ luật theo quy định của Đảng và của pháp luật;</t>
  </si>
  <si>
    <t>Đỗ Thị Hồng Hướng</t>
  </si>
  <si>
    <t>28/01/1971</t>
  </si>
  <si>
    <t>Bằng khen của UBND Thành phố số số 2129/QĐ-UBND ngày 16/8/2017  Ủy ban nhân dân thành phố về việc tặng Bằng khen cho GV đã có thành tích xuất sắc nhiệm vụ công tác.</t>
  </si>
  <si>
    <t xml:space="preserve"> - Đã được bổ nhiệm CDNN hạng II theo quyết định số:111/QĐ-HT ngày 22/07/2016 và quyết định số:4081/QĐ-UBND ngày 30/12/2023 của UBND huyện An Dương;
- Được xếp loại chất lượng ở mức Hoàn thành tốt trở lên trong 05 năm từ 2020 đến 2024; trong đó có 03 năm (2021, 2022, 2023) được xếp loại chất lượng ở mức hoàn thành xuất sắc nhiệm vụ.
- Đáp ứng đủ các tiêu chuẩn về năng lực chuyên môn, nghiệp vụ của CDNN giáo viên tiểu học hạng I.
- Không trong thời hạn xử lý kỷ luật; không trong thời gian thực hiện các quy định liên quan đến kỷ luật theo quy định của Đảng và của pháp luật;</t>
  </si>
  <si>
    <t>Phạm Thị Hoài Thu</t>
  </si>
  <si>
    <t>Quyết định số 107/QĐKT của Ủy ban nhân dân Huyện, Phòng Giáo dục và Đào tạo huyện An Dương về việc Chứng nhận Giáo viên dạy Giỏi cấp Huyện. năm học: 2016-2017</t>
  </si>
  <si>
    <r>
      <t xml:space="preserve"> - Đã được bổ nhiệm CDNN hạng II theo quyết định số:81/QĐ-UBND ngày 22/07/2016 và quyết định số 4054/QĐ-UBND ngày 30/12/2023 của UBND huyện An Dương;
- Được xếp loại chất lượng ở mức Hoàn thành tốt trở lên trong 05 năm từ 2020 đến 2024; tr</t>
    </r>
    <r>
      <rPr>
        <sz val="16"/>
        <rFont val="Times New Roman"/>
        <family val="1"/>
      </rPr>
      <t>ong đó có 02 năm được xếp loại chất lượng ở mức hoàn thành xuất sắc nhiệm vụ.</t>
    </r>
    <r>
      <rPr>
        <sz val="16"/>
        <color theme="1"/>
        <rFont val="Times New Roman"/>
        <family val="1"/>
      </rPr>
      <t xml:space="preserve">
- Đáp ứng đủ các tiêu chuẩn về năng lực chuyên môn, nghiệp vụ của CDNN giáo viên tiểu học hạng I.
- Không trong thời hạn xử lý kỷ luật; không trong thời gian thực hiện các quy định liên quan đến kỷ luật theo quy định của Đảng và của pháp luật.</t>
    </r>
  </si>
  <si>
    <t>II. TRƯỜNG TIỂU HỌC ĐẠI BẢN I</t>
  </si>
  <si>
    <t xml:space="preserve">Bùi Thị Thúy Hằng </t>
  </si>
  <si>
    <t>Trường Tiểu học Đại Bản I</t>
  </si>
  <si>
    <t>- Cử nhân giáo dục tiểu học, 
-Thạc sỹ Quản lý giáo dục</t>
  </si>
  <si>
    <t>Quyết định số 84/QĐ-KT-2014 ngày 02/12/2014 của Phòng GD&amp;ĐT về việc đạt giáo viên dạy giỏi cấp huyện năm học 2014-2015</t>
  </si>
  <si>
    <r>
      <t>- Đã được chuyển ngạch giáo viên tiểu học cao cấp mã số 15a,203 tại QĐ số 06/QĐ-HT ngày 06/3/2012 của Trường TH Đại Bản 1; bổ nhiệm CDNN giáo viên tiểu học hạng II tại Quyết định số 09/QĐ-HT ngày</t>
    </r>
    <r>
      <rPr>
        <sz val="16"/>
        <color rgb="FFFF0000"/>
        <rFont val="Times New Roman"/>
        <family val="1"/>
      </rPr>
      <t xml:space="preserve"> 15/7/2016</t>
    </r>
    <r>
      <rPr>
        <sz val="16"/>
        <color theme="1"/>
        <rFont val="Times New Roman"/>
        <family val="1"/>
      </rPr>
      <t xml:space="preserve"> của Hiệu trưởng trường Tiểu học Đại Bản I về việc bổ nhiệm và xếp lương chức danh nghề nghiệp viên chức; bổ nhiệm CDNN giáo viên tiểu học hạng II tại QĐ số 4029/QĐ-UBND ngày 30/12/2023 của UBND huyện An Dương về việc bỏ nhiệm chức danh nghề nghiệp giáo viên Tiểu học hạng II.
- Trong 05 năm từ 2020 đến 2024, đều được xếp loại chất lượng ở mức hoàn thành xuất sắc nhiệm vụ.
- Đáp ứng đủ các tiêu chuẩn về năng lực chuyên môn, nghiệp vụ của CDNN giáo viên tiểu học hạng I.
- Không trong thời hạn xử lý kỷ luật; không trong thời gian thực hiện các quy định liên quan đến kỷ luật theo quy định của Đảng và của pháp luật.</t>
    </r>
  </si>
  <si>
    <t>Phạm Thị Thúy Hà</t>
  </si>
  <si>
    <t>5,34</t>
  </si>
  <si>
    <t xml:space="preserve">- Quyết định số 84/QĐ-KT-2014 ngày 02/12/2014 của Phòng GD&amp;ĐT về việc đạt giáo viên dạy giỏi cấp huyện năm học 2014-2015
</t>
  </si>
  <si>
    <t>- Đã được bổ nhiệm CDNN giáo viên tiểu học hạng II theo QĐ số 06/QĐ-HT ngày 15/7/2016 về việc chuyển loại viên chức; tại QĐ số 4027/QĐ-UBND ngày 30/12/2023 của UBND huyện An Dương về việc bỏ nhiệm chức danh nghề nghiệp giáo viên Tiểu học hạng II.
- Được xếp loại chất lượng ở mức Hoàn thành tốt trở lên trong 05 năm từ 2020 đến 2024.
- Trong 05 năm từ 2020 đến 2024, có 02 năm (năm 2023, năm 2024) được xếp loại chất lượng ở mức hoàn thành xuất sắc nhiệm vụ
- Đáp ứng đủ các tiêu chuẩn về năng lực chuyên môn, nghiệp vụ của CDNN giáo viên tiểu học hạng I.
- Không trong thời hạn xử lý kỷ luật; không trong thời gian thực hiện các quy định liên quan đến kỷ luật theo quy định của Đảng và của pháp luật.</t>
  </si>
  <si>
    <t>Nguyễn Thị Tiệp</t>
  </si>
  <si>
    <t>Quyết định số 59/QĐ-GDDT ngày 22/11/2010 của Phòng GD&amp;ĐT về việc đạt giáo viên dạy giỏi cấp huyện năm học 2010-2011</t>
  </si>
  <si>
    <t>- Đã được nâng ngạch Giáo viên tiểu học cao cấp mã số 15a.203 tại QĐ số1407/QĐ-SNV ngày 20/12/2006 của Sở Nội vụ; bổ nhiệm CDNN giáo viên tiểu học hạng II tại Quyết định số 07/QĐ-HT ngày 15/7/2016 của Hiệu trưởng trường Tiểu học Đại Bản I và QĐ số 4030/QĐ-UBND ngày 30/12/2023 của UBND huyện An Dương.
- Được xếp loại chất lượng ở mức Hoàn thành tốt trở lên trong 05 năm từ 2020 đến 2024; trong đó có 02 năm (năm 2023, năm 2024) được xếp loại chất lượng ở mức hoàn thành xuất sắc nhiệm vụ
- Đáp ứng đủ các tiêu chuẩn về năng lực chuyên môn, nghiệp vụ của CDNN giáo viên tiểu học hạng I.
- Không trong thời hạn xử lý kỷ luật; không trong thời gian thực hiện các quy định liên quan đến kỷ luật theo quy định của Đảng và của pháp luật.</t>
  </si>
  <si>
    <t>III. TRƯỜNG TIỂU HỌC HỒNG THÁI</t>
  </si>
  <si>
    <t>Đỗ Thị Thuý Nga</t>
  </si>
  <si>
    <t>08/09/1980</t>
  </si>
  <si>
    <t>Trường Tiểu học Hồng Thái</t>
  </si>
  <si>
    <t xml:space="preserve">Quyết định số 3338/QĐ-CT, ngày 18/11/2021 của Chủ tịch UBND Thành phố tặng danh hiệu Chiến sĩ thi đua thành phố năm học 2020-2021.
</t>
  </si>
  <si>
    <t>- Đã được bổ nhiệm CDNN g/v TH  hạng II tại Quyết định số 103/QĐ-HT ngày 22/07/2016 của HT và Quyết định số 3952/QĐ-UBND ngày 30/12/2023 của Chủ tịch UBND huyện AD.
 - Được xếp loại chất lượng ở mức Hoàn thành tốt trở lên trong 05 năm từ 2020 đến 2024; trong đó có 04 năm (năm 2020, năm 2022, năm 2023, năm 2024) được xếp loại chất lượng ở mức hoàn thành xuất sắc nhiệm vụ.
- Đáp ứng đủ các tiêu chuẩn về năng lực chuyên môn, nghiệp vụ của CDNN giáo viên tiểu học hạng I
- Không trong thời hạn xử lý kỷ luật; không trong thời gian thực hiện các quy định liên quan đến kỷ luật theo quy định của Đảng và của pháp luật.</t>
  </si>
  <si>
    <t>Nguyễn Thị Hằng</t>
  </si>
  <si>
    <t>17/12/1978</t>
  </si>
  <si>
    <t>Quyết định số 4200/QĐ-BGDĐT của Bộ trưởng Bộ Giáo dục và Đào tạo tặng bằng khen đã có thành tích xuất sắc trong phong trào thi đua đổi mới sáng tạo trong quản lý, giảng dạy và học tập năm học 2020-2021.</t>
  </si>
  <si>
    <t xml:space="preserve"> - Đã được bổ nhiệm CDNN  gv TH; Quyết định số 24/QĐ-HT ngày 30/06/2016 của Hiệu trưởng trường Tiểu học An Dương và Quyết định số 3955/QĐ-UBND ngày 30/12/2023 của Chủ tịch UBND huyện An Dương.
- Được xếp loại chất lượng ở mức Hoàn thành tốt trở lên trong 05 năm từ 2020 đến 2024; trong đó có 04 năm (năm 2020, năm 2022, năm 2023, năm 2024) được xếp loại chất lượng ở mức hoàn thành xuất sắc nhiệm vụ.
- Đáp ứng đủ các tiêu chuẩn về năng lực chuyên môn, nghiệp vụ của CDNN giáo viên tiểu học hạng I.
- Không trong thời hạn xử lý kỷ luật; không trong thời gian thực hiện các quy định liên quan đến kỷ luật theo quy định của Đảng và của pháp luật.</t>
  </si>
  <si>
    <t>IV. TRƯỜNG TIỂU HỌC AN DƯƠNG</t>
  </si>
  <si>
    <t>Trần Thị Ngọc Bảo</t>
  </si>
  <si>
    <t>06/4/1974</t>
  </si>
  <si>
    <t>Trường Tiểu học An Dương</t>
  </si>
  <si>
    <t>Có bằng Cử nhân trở lên thuộc ngành đào tạo giáo viên đối với giáo viên tiểu học. Trường hợp môn học chưa đủ giáo viên có bằng cử nhân thuộc ngành đào tạo giáo viên thì phải có bằng Cử nhân chuyên ngành phù hợp và có chứng chỉ bồi dưỡng nghiệp vụ sư phạm dành cho giáo viên tiểu học theo chương trình do Bộ trưởng Bộ Giáo dục và Đào tạo ban hành.</t>
  </si>
  <si>
    <t>Cử nhân giáo dục tiểu học; Thạc sỹ ngành Quản lý Giáo dục</t>
  </si>
  <si>
    <t>-QĐ  số 3784/QĐ-BGDĐT ngày 10/11/2023 của Bộ trưởng bộ giáo dục và Đào tạo về việc tặng bằng khen: đã có thành tích tiêu biểu, xuất sắc trong phong trào thi đua "Đổi mới, sáng tạo trong quản lý, giảng dạy và học tập" năm học 2022-2023</t>
  </si>
  <si>
    <t xml:space="preserve"> - Đã được bổ nhiệm CDNN giáo viên tiểu học hạng II tại Quyết định số 1392/QĐ-UBND ngày 29/6/2016 của Ủy ban nhân dân huyện An Dương và Quyết định số 4189/QĐ-UBND ngày 30/12/2023 của Chủ tịch UBND huyện An Dương.
- Trong 05 năm từ 2020 đến 2024 được xếp loại chất lượng ở mức hoàn thành xuất sắc nhiệm vụ.
- Đáp ứng đủ các tiêu chuẩn về năng lực chuyên môn, nghiệp vụ của CDNN giáo viên tiểu học hạng I.
- Không trong thời hạn xử lý kỷ luật; không trong thời gian thực hiện các quy định liên quan đến kỷ luật theo quy định của Đảng và của pháp luật.</t>
  </si>
  <si>
    <t>Bùi Thu Hằng</t>
  </si>
  <si>
    <t>05/9/1979</t>
  </si>
  <si>
    <t>Cử nhân giáo dục tiểu học; Thạc sỹ Khoa học Giáo dục</t>
  </si>
  <si>
    <t>Chứng chỉ bồi dưỡng theo tiêu chuẩn chức danh nghề nghiệp giáo viên tiểu học hạng II.</t>
  </si>
  <si>
    <t xml:space="preserve">- QĐ số 4200/QĐ-BGDĐT ngày 10/11/2021 của Bộ trưởng bộ giáo dục và Đào tạo về việc tặng bằng khen đã có thành tích  xuất sắc trong phong trào thi đua "Đổi mới sáng tạo trong quản lý, giảng dạy và học tập năm học 2020-2021.                        </t>
  </si>
  <si>
    <t xml:space="preserve"> - Đã được bổ nhiệm CDNN giáo viên tiểu học hạng II tại Quyết định số 25/QĐ-UBND ngày 30/6/2016 của Ủy ban nhân dân huyện An Dương và Quyết định số 3966/QĐ-UBND ngày 30/12/2023 của Chủ tịch UBND huyện An Dương.
- Trong 05 năm từ 2020 đến 2024 được xếp loại chất lượng ở mức hoàn thành xuất sắc nhiệm vụ.
- Đáp ứng đủ các tiêu chuẩn về năng lực chuyên môn, nghiệp vụ của CDNN giáo viên tiểu học hạng I.
- Không trong thời hạn xử lý kỷ luật; không trong thời gian thực hiện các quy định liên quan đến kỷ luật theo quy định của Đảng và của pháp luật.</t>
  </si>
  <si>
    <t>Nguyễn Thanh Thủy</t>
  </si>
  <si>
    <t xml:space="preserve">Quyết định:  số 2878/QĐ-CT, ngày 03/09/2022 của Chủ tịch UBND thành phố tặng Bằng khen: Đã có thành tích hoàn thành Xuất sắc nhiệm vụ 
công tác từ năm học 2020-2021 đến năm học 2021-2022.
</t>
  </si>
  <si>
    <t xml:space="preserve"> - Đã được bổ nhiệm CDNN giáo viên tiểu học hạng II tại Quyết định số 26/QĐ-HT ngày 30/6/2016 của Hiệu trưởng trường TH An Dương và theo QĐ số 3990/QĐ-UBND ngày 30/12/2023 của UBND huyện An Dương
- Được xếp loại chất lượng ở mức Hoàn thành tốt trở lên trong 05 năm từ 2020 đến 2024; trong đó có 03 năm (năm 2021, năm 2022, năm 2023) được xếp loại chất lượng ở mức hoàn thành xuất sắc nhiệm vụ.
- Đáp ứng đủ các tiêu chuẩn về năng lực chuyên môn, nghiệp vụ của CDNN giáo viên tiểu học hạng I.
- Không trong thời hạn xử lý kỷ luật; không trong thời gian thực hiện các quy định liên quan đến kỷ luật theo quy định của Đảng và của pháp luật.</t>
  </si>
  <si>
    <t>Đỗ Thúy Uyên</t>
  </si>
  <si>
    <t>Quyết định số 3784/QĐ-BGDĐT của Bộ giáo dục và đào tạo về việc tặng 
Bằng khen cho giáo viên đã có thành tích tiêu biểu, xuất sắc trong phong trào thi đua "Đổi mới, sáng tạo trong quản lý, giảng dạy và học tập" năm học 2022-2023</t>
  </si>
  <si>
    <t xml:space="preserve"> - Đã được bổ nhiệm CDNN giáo viên tiểu học hạng II tại Quyết định số 18/QĐ-HT ngày 30/6/2016 của Hiệu trưởng trường TH An Dương và QĐ số 3984/QĐ-UBND ngày 30/12/2023 của UBND huyện An Dương
- Trong 05 năm từ 2020 đến 2024 được xếp loại chất lượng ở mức hoàn thành xuất sắc nhiệm vụ.
- Đáp ứng đủ các tiêu chuẩn về năng lực chuyên môn, nghiệp vụ của CDNN giáo viên tiểu học hạng I.
- Không trong thời hạn xử lý kỷ luật; không trong thời gian thực hiện các quy định liên quan đến kỷ luật theo quy định của Đảng và của pháp luật.</t>
  </si>
  <si>
    <t>Vũ Thị Hoan</t>
  </si>
  <si>
    <t xml:space="preserve">Quyết định số 3784/QĐ-BGDĐT ngày 10/11/2023 của Bộ trưởng Bộ giáo dục và Đào tạo tặng Bằng khen: Đã có thành tích tiêu biểu, xuất sắc trong phong trào thi đua "Đổi mới, sáng tạo trong quản lí, giảng dạy và học tập" năm học 2022-2023.
</t>
  </si>
  <si>
    <t xml:space="preserve"> - Đã được bổ nhiệm CDNN giáo viên tiểu học hạng II tại Quyết định số 23/QĐ-HT ngày 30/6/2016 của Hiệu trưởng trường TH An Dương và QĐ số 3987/QĐ-UBND ngày 30/12/2023 của UBND huyện An Dương
- Được xếp loại chất lượng ở mức Hoàn thành tốt trở lên trong 05 năm từ 2020 đến 2024; trong đó có 03 năm (năm 2021, năm 2022, năm 2023) được xếp loại chất lượng ở mức hoàn thành xuất sắc nhiệm vụ.
- Đáp ứng đủ các tiêu chuẩn về năng lực chuyên môn, nghiệp vụ của CDNN giáo viên tiểu học hạng I.
- Không trong thời hạn xử lý kỷ luật; không trong thời gian thực hiện các quy định liên quan đến kỷ luật theo quy định của Đảng và của pháp luật.</t>
  </si>
  <si>
    <t>Lê Thị Xuân</t>
  </si>
  <si>
    <t xml:space="preserve">Quyết định  số 2380/QĐ -CT ngày 08/8/2023 của CT UBND thành phố tặng Bằng khen: Đạt thành tích hoàn thành xuất sắc nhiệm vụ công tác từ năm học 2021-2022 đến năm học 2022-2023.                                </t>
  </si>
  <si>
    <t xml:space="preserve"> - Đã được bổ nhiệm CDNN giáo viên tiểu học hạng II tại Quyết định số 22/QĐ-HT ngày 30/6/2016 của Hiệu trưởng trường TH An Dương và QĐ số 3985/QĐ-UBND ngày 30/12/2023 của UBND huyện An Dương
- Được xếp loại chất lượng ở mức Hoàn thành tốt trở lên trong 05 năm từ 2020 đến 2024; trong đó có 04 năm (năm 2020, năm 2021, năm 2022, năm 2023) được xếp loại chất lượng ở mức hoàn thành xuất sắc nhiệm vụ.
- Đáp ứng đủ các tiêu chuẩn về năng lực chuyên môn, nghiệp vụ của CDNN giáo viên tiểu học hạng I.
- Không trong thời hạn xử lý kỷ luật; không trong thời gian thực hiện các quy định liên quan đến kỷ luật theo quy định của Đảng và của pháp luật.</t>
  </si>
  <si>
    <t>V. TRƯỜNG TIỂU HỌC AN HỒNG</t>
  </si>
  <si>
    <t>Đỗ Thị Thanh Đượm</t>
  </si>
  <si>
    <t>Trường Tiểu học An Hồng</t>
  </si>
  <si>
    <t xml:space="preserve">Bằng khen số 3176/QĐ-UBND ngày 19/10/2020 của CT UBND thành phố Hải Phòng về việc đã có thành tích hoàn thành xuất sắc nhiệm vụ từ năm học 2018 - 2019 đến năm học 2019-2020.
</t>
  </si>
  <si>
    <t>- Đã được bổ nhiệm CDNN hạng II theo Quyết định số 5473/QĐ-UBND ngày 14/12/2017 của Chủ tịch UBND huyện An Dương và Quyết định số 3986/QĐ-UBND ngày 30/12/2023 của UBND huyện An Dương.
- Trong 05 năm từ 2020 đến 2024 được xếp loại chất lượng ở mức hoàn thành xuất sắc nhiệm vụ
- Đáp ứng đủ các tiêu chuẩn về năng lực chuyên môn, nghiệp vụ của CDNN giáo viên tiểu học hạng I.
- Không trong thời hạn xử lý kỷ luật; không trong thời gian thực hiện các quy định liên quan đến kỷ luật theo quy định của Đảng và của pháp luật.</t>
  </si>
  <si>
    <t>Trần Thị Bình</t>
  </si>
  <si>
    <t>Cử nhân giáo dục tiểu học
Thạc sỹ Giáo dục học</t>
  </si>
  <si>
    <t xml:space="preserve">Bằng khen số 2129/QĐ-UBND ngày 16/8/2017 của CT UBND thành phố Hải Phòng về việc đã có thành tích hoàn thành xuất sắc nhiệm vụ công tác từ năm học 2015 - 2016 đến năm học 2016-2017.
</t>
  </si>
  <si>
    <t xml:space="preserve"> - Đã được bổ nhiệm CDNN hạng II theo Quyết định số 21/QĐ-HT ngày 30/6/2016 của Hiệu trưởng trường Tiểu học An Hồng và Quyết định số 4197/QĐ-UBND ngày 30/12/2023 của UBND huyện An Dương về việc bổ nhiệm CDNN.
- Được xếp loại chất lượng ở mức Hoàn thành tốt trở lên trong 05 năm từ 2020 đến 2024; trong đó có 02 năm (năm 2020, 2022) được xếp loại chất lượng ở mức hoàn thành xuất sắc nhiệm vụ.
- Đáp ứng đủ các tiêu chuẩn về năng lực chuyên môn, nghiệp vụ của CDNN giáo viên tiểu học hạng I.
- Không trong thời hạn xử lý kỷ luật; không trong thời gian thực hiện các quy định liên quan đến kỷ luật theo quy định của Đảng và của pháp luật.</t>
  </si>
  <si>
    <t>Nguyễn Thị Tâm</t>
  </si>
  <si>
    <t>Giáo viên tiểu học (môn văn hóa)</t>
  </si>
  <si>
    <t xml:space="preserve">- Bằng khen của Bộ Trưởng Bộ GD&amp;ĐT theo Quyết định số 3606/QĐ-BGDĐT ngày 08/11/2022 về việc đã có thành tích xuất sắc trong phong trào thi đua "Đổi mới, sáng tạo trong quản lý, giảng dạy và học tập" năm học 2021 - 2022.
</t>
  </si>
  <si>
    <t>- Đã được bổ nhiệm CDNN hạng II theo Quyết định số 17/QĐ-TH ngày 30/6/2016 và Quyết định số 4190/QĐ-UBND ngày 30/12/2023 của UBND huyện An Dương về việc bổ nhiệm CDNN.
- Trong 05 năm từ 2020 đến 2024 được xếp loại chất lượng ở mức hoàn thành xuất sắc nhiệm vụ.
- Đáp ứng đủ các tiêu chuẩn về năng lực chuyên môn, nghiệp vụ của CDNN giáo viên tiểu học hạng I.
- Không trong thời hạn xử lý kỷ luật; không trong thời gian thực hiện các quy định liên quan đến kỷ luật theo quy định của Đảng và của pháp luật.</t>
  </si>
  <si>
    <t>Lê Thị Duyên</t>
  </si>
  <si>
    <t xml:space="preserve">Bằng khen của Bộ Trưởng Bộ GD&amp;ĐT theo Quyết định số 4200/QĐ-BGDĐT ngày 10/11/2021 về việc đã có thành tích xuất sắc trong phong trào thi đua "Đổi mới, sáng tạo trong quản lý, giảng dạy và học tập" năm học 2020 - 2021.
</t>
  </si>
  <si>
    <t>- Đã được bổ nhiệm CDNN hạng II theo Quyết định số 27/QĐ-TH ngày 30/6/2016 và Quyết định số 4193/QĐ-UBND ngày 30/12/2023 của UBND huyện An Dương.
- Trong 05 năm từ 2020 đến 2024 được xếp loại chất lượng ở mức hoàn thành xuất sắc nhiệm vụ.
- Đáp ứng đủ các tiêu chuẩn về năng lực chuyên môn, nghiệp vụ của CDNN giáo viên tiểu học hạng I.
- Không trong thời hạn xử lý kỷ luật; không trong thời gian thực hiện các quy định liên quan đến kỷ luật theo quy định của Đảng và của pháp luật.</t>
  </si>
  <si>
    <t>Mai Thị Lan Hương</t>
  </si>
  <si>
    <t xml:space="preserve">Bằng khen của Bộ Trưởng Bộ GD&amp;ĐT theo Quyết định số 3606/QĐ-BGDĐT ngày 08/11/2022 về việc đã có thành tích xuất sắc trong phong trào thi đua "Đổi mới, sáng tạo trong quản lý, giảng dạy và học tập" năm học 2021 - 2022.
</t>
  </si>
  <si>
    <t>- Đã được bổ nhiệm CDNN hạng II theo Quyết định số 18/QĐ-TH ngày 30/6/2016 và Quyết định số 4218/QĐ-UBND ngày 30/12/2023 của UBND huyện An Dương về việc bổ nhiệm CDNN
- Trong 05 năm từ 2020 đến 2024 được xếp loại chất lượng ở mức hoàn thành xuất sắc nhiệm vụ.
- Đáp ứng đủ các tiêu chuẩn về năng lực chuyên môn, nghiệp vụ của CDNN giáo viên tiểu học hạng I.
- Không trong thời hạn xử lý kỷ luật; không trong thời gian thực hiện các quy định liên quan đến kỷ luật theo quy định của Đảng và của pháp luật.</t>
  </si>
  <si>
    <t>Hoàng Thị Kim Oanh</t>
  </si>
  <si>
    <t xml:space="preserve">Bằng khen của Bộ Trưởng Bộ GD&amp;ĐT theo Quyết định số 3454/QĐ-BGDĐT ngày 08/11/2024 về việc đã có thành tích xuất sắc trong phong trào thi đua "Đổi mới, sáng tạo trong quản lý, giảng dạy và học tập" năm học 2023 - 2024.
</t>
  </si>
  <si>
    <t>- Đã được bổ nhiệm CDNN hạng II theo QĐ số 15/QĐ-HT ngày 30/6/2016; Quyết định số 4187/QĐ-UBND ngày 30/12/2023 của UBND huyện An Dương về việc CDNN GVTH hạng II.
- Trong 05 năm từ 2020 đến 2024 được xếp loại chất lượng ở mức hoàn thành tốt nhiệm vụ trở lên; trong đó có 04 năm (2020, 2022, 2023, 2024) được xếp loại hoàn thành xuất sắc nhiệm vụ.
- Đáp ứng đủ các tiêu chuẩn về năng lực chuyên môn, nghiệp vụ của CDNN giáo viên tiểu học hạng I.
- Không trong thời hạn xử lý kỷ luật; không trong thời gian thực hiện các quy định liên quan đến kỷ luật theo quy định của Đảng và của pháp luật.</t>
  </si>
  <si>
    <t>VI. TRƯỜNG TIỂU HỌC ĐẶNG CƯƠNG</t>
  </si>
  <si>
    <t>Bùi Thị Hải Yến</t>
  </si>
  <si>
    <t>Trường Tiểu học Đặng Cương</t>
  </si>
  <si>
    <t xml:space="preserve">Cử nhân giáo dục tiểu học
</t>
  </si>
  <si>
    <t xml:space="preserve">Quyết định số 59/QĐ-GD ĐT ngày 22/11/2010 của PGD Huyện An Dương công nhận GVG cấp Huyện năm 2010, </t>
  </si>
  <si>
    <t xml:space="preserve"> - Đã được bổ nhiệm CDNN hạng II theo QĐ số 3326/QD-SNV ngày 12/12/2007; số:  1390/QĐ-CT ngày 29/6/2016 và số 4226/QĐ-UBND ngày 30/12/2023 của UBND huyện An Dương;
- Được xếp loại chất lượng ở mức Hoàn thành tốt trở lên trong 05 năm từ 2020 đến 2024; trong đó có 03 năm (năm 2020, năm 2023, năm 2024) được xếp loại chất lượng ở mức hoàn thành xuất sắc nhiệm vụ.
- Đáp ứng đủ các tiêu chuẩn về năng lực chuyên môn, nghiệp vụ của CDNN giáo viên tiểu học hạng I.
- Không trong thời hạn xử lý kỷ luật; không trong thời gian thực hiện các quy định liên quan đến kỷ luật theo quy định của Đảng và của pháp luật;</t>
  </si>
  <si>
    <t>Nguyễn Thị Thúy Vân</t>
  </si>
  <si>
    <t xml:space="preserve"> Phó Hiệu trưởng</t>
  </si>
  <si>
    <t>Quyết định số 2878/QĐ-UBND của Ủy ban nhân dân thành phố về việc tặng bằng khen đã có thành tích hoàn thành xuất sắc nhiệm vụ công tác từ năm học 2020-2021 đến năm học 2021-2022.</t>
  </si>
  <si>
    <t xml:space="preserve"> - Đã được bổ nhiệm CDNN hạng II theo QĐ số 10/QĐ-HT ngày 30/6/2016 và QĐ số 4265/QĐ-CT ngày 30/12/2023 của UBND huyện An Dương.
- Trong 05 năm từ 2020 đến 2024, đều được xếp loại chất lượng ở mức hoàn thành xuất sắc nhiệm vụ.
- Đáp ứng đủ các tiêu chuẩn về năng lực chuyên môn, nghiệp vụ của CDNN giáo viên tiểu học hạng I.
- Không trong thời hạn xử lý kỷ luật; không trong thời gian thực hiện các quy định liên quan đến kỷ luật theo quy định của Đảng và của pháp luật;</t>
  </si>
  <si>
    <t>Trần Thị Diệu Huyền</t>
  </si>
  <si>
    <t xml:space="preserve">Giáo viên tiểu học </t>
  </si>
  <si>
    <t>QĐ số 2380/QĐ-CT ngày 08/8/2023 của Ủy ban nhân dân thành phố Hải Phòng tặng Bằng khen  đã có thành tích hoàn thành xuất sắc nhiệm vụ công tác năm học 2022-2023.</t>
  </si>
  <si>
    <t xml:space="preserve"> - Đã được bổ nhiệm CDNN hạng II theo QĐ số 16/QĐ-HT ngày 30/6/2016 và QĐ số 4276/QĐ-UBND ngày 30/12/2023 của UBND huyện An Dương;
- Được xếp loại chất lượng ở mức Hoàn thành tốt trở lên trong 05 năm từ 2020 đến 2024; trong đó có 03 năm (2021, 2022, 2023) được xếp loại chất lượng ở mức hoàn thành xuất sắc nhiệm vụ.
- Đáp ứng đủ các tiêu chuẩn về năng lực chuyên môn, nghiệp vụ của CDNN giáo viên tiểu học hạng I.
- Không trong thời hạn xử lý kỷ luật; không trong thời gian thực hiện các quy định liên quan đến kỷ luật theo quy định của Đảng và của pháp luật;</t>
  </si>
  <si>
    <t>Trương Thị Huyền</t>
  </si>
  <si>
    <t xml:space="preserve"> - Đã được bổ nhiệm CDNN hạng II theo QĐ số 17/QĐ-HT ngày 30/6/2016 và QĐ số 4277/QĐ-UBND ngày 30/12/2023 của UBND huyện An Dương.
- Trong 05 năm từ 2020 đến 2024 được xếp loại chất lượng ở mức hoàn thành xuất sắc nhiệm vụ.
- Đáp ứng đủ các tiêu chuẩn về năng lực chuyên môn, nghiệp vụ của CDNN giáo viên tiểu học hạng I.
- Không trong thời hạn xử lý kỷ luật; không trong thời gian thực hiện các quy định liên quan đến kỷ luật theo quy định của Đảng và của pháp luật;</t>
  </si>
  <si>
    <t>VII. TRƯỜNG TIỂU HỌC ĐỒNG THÁI</t>
  </si>
  <si>
    <t>Lê Thị Kim Thoa</t>
  </si>
  <si>
    <t>06/04/1981</t>
  </si>
  <si>
    <t>Trường Tiểu học Đồng Thái</t>
  </si>
  <si>
    <t>Đại học Giáo dục Tiểu học
Thạc sỹ Khoa học Giáo dục</t>
  </si>
  <si>
    <t>QĐ số 4022/QĐ-BGDĐT của Bộ GD và ĐT về việc tặng bằng khen  đổi mới sáng tạo trong quản lý, giảng dạy và học tập năm học 2020-2021</t>
  </si>
  <si>
    <t xml:space="preserve"> - Đã được bổ nhiệm CDNN hạng II theo quyết định số:20/QĐ-HT ngày 30/06/2016 và QĐ số 4036/QĐ-CT ngày 30/12/2023 của UBND huyện An Dương.             
 - Được xếp loại chất lượng ở mức Hoàn thành xuất sắc nhiệm vụ trong 5 năm từ 2020 đến năm 2024
- Đáp ứng đủ các tiêu chuẩn về năng lực chuyên môn, nghiệp vụ của CDNN giáo viên tiểu học hạng I.
- Không trong thời hạn xử lý kỷ luật; không trong thời gian thực hiện các quy định liên quan đến kỷ luật theo quy định của Đảng và của pháp luật.</t>
  </si>
  <si>
    <t>Phan Thị Nhã</t>
  </si>
  <si>
    <t>26/06/1987</t>
  </si>
  <si>
    <t>Cử nhân Giáo dục tiểu học
Thạc sỹ Giáo dục học</t>
  </si>
  <si>
    <t xml:space="preserve">QD số 2943/QĐ-UBND ngày 19/8/2024 của Chủ tịch UBNDTP về việc tặng bằng khen đã có thành tích xuất sắc nhiệm vụ công tác từ năm học 2022-2023 đến năm học 2023-2024;  
                   </t>
  </si>
  <si>
    <t xml:space="preserve"> - Đã được bổ nhiệm CDNN hạng II theo quyết định số:33/QĐ-UBND ngày 11/07/2016 và QĐ số 4051/QĐ-CT ngày 30/12/2023 của UBND huyện An Dương.
- Đuọc xếp loại chất lượng ở mức Hoàn thành tốt trở lên trrong 5 năm từ năm học 2020 đến năm 2024, trong đó có 04 năm (năm 2020; 2021; 2023; 2024) hoàn thành Xuất sắc nhiệm vụ.
- Đáp ứng đủ các tiêu chuẩn về năng lực chuyên môn, nghiệp vụ của CDNN giáo viên tiểu học hạng I.
- Không trong thời hạn xử lý kỷ luật; không trong thời gian thực hiện các quy định liên quan đến kỷ luật theo quy định của Đảng và của pháp luật.</t>
  </si>
  <si>
    <t>Cao Thị Thanh Huyền</t>
  </si>
  <si>
    <t>01/10/1976</t>
  </si>
  <si>
    <t>Đại học Giáo dục tiểu học</t>
  </si>
  <si>
    <t xml:space="preserve">Quyết định số 205/QĐ-SGDĐT của Giám đốc sở giáo dục và đào tạo Hải Phòng về việc chứng nhận đạt danh hiệu Giáo viên dạy giỏi- cấp tiểu học Thành Phố năm học 2010-2011.
</t>
  </si>
  <si>
    <t xml:space="preserve"> - Đã được nâng ngạch giáo viên tiểu học cao cấp mã số 15a.203 tại QĐ số 3324/QĐ-SNV ngày 12/12/2007 của Sở Nội vụ; bổ nhiệm CDNN hạng II theo quyết định số:26/QĐ-HT ngày 29/06/2016 và Quyết định số 4041/QĐ-UBND ngày 30/12/2023 của UBND huyện An Dương về việc bổ nhiệm CDNN.  
- Được xếp loại chất lượng ở mức Hoàn thành tốt trở lên trrong 5 năm từ năm 2020 đến năm 2024; trong đó có 03 năm (2021, 2022: 2024) được xếp loại chất lượng ở mức hoàn thành xuất sắc nhiệm vụ.
- Đáp ứng đủ các tiêu chuẩn về năng lực chuyên môn, nghiệp vụ của CDNN giáo viên tiểu học hạng I.
- Không trong thời hạn xử lý kỷ luật; không trong thời gian thực hiện các quy định liên quan đến kỷ luật theo quy định của Đảng và của pháp luật.</t>
  </si>
  <si>
    <t>Phạm Thị Hiền</t>
  </si>
  <si>
    <t>17/12/1979</t>
  </si>
  <si>
    <t>Đại học Ngoại Ngữ
Chứng chỉ bồi dưỡng nghiệp vụ sư phạm</t>
  </si>
  <si>
    <t xml:space="preserve">Quyết định số 75./QĐ-PGD&amp;ĐT của trưởng phòng giáo dục và đào tạo huyện An Dương về việc đạt danh hiệu giáo viên dạy giỏi cấp huyện năm học 2021-2022 môn Tiếng Anh.                                                                     </t>
  </si>
  <si>
    <t>- Đã được bổ nhiệm CDNN hạng II theo quyết định số: 32/QĐ-HT ngày 29/6/2016 và Quyết định số 4044/QĐ-UBND ngày 30/12/2023 của UBND huyện An Dương về việc bổ nhiệm CDNN.
- Đuọc xếp loại chất lượng ở mức Hoàn thành tốt trở lên trrong 5 năm từ năm 2020 đến năm 2024; trong đó có 02 năm (năm 2022,  2023) được xếp loại chất lượng ở mức hoàn thành xuất sắc nhiệm vụ.
- Đáp ứng đủ các tiêu chuẩn về năng lực chuyên môn, nghiệp vụ của CDNN giáo viên tiểu học hạng I.
- Không trong thời hạn xử lý kỷ luật; không trong thời gian thực hiện các quy định liên quan đến kỷ luật theo quy định của Đảng và của pháp luật.</t>
  </si>
  <si>
    <t>VIII. TRƯỜNG TIỂU HỌC NAM SƠN</t>
  </si>
  <si>
    <t>Phạm Thị Thắm</t>
  </si>
  <si>
    <t>Trường Tiểu học Nam Sơn</t>
  </si>
  <si>
    <t xml:space="preserve"> Sử dụng được ngoại ngữ ở trình độ tương đương bậc 2
</t>
  </si>
  <si>
    <t>Quyết định số 2878/QĐ-UBND ngày 03/9/2022 của Ủy ban nhân dân thành phố về việc tặng bằng khen: Đã có thành tích HTXS NV công tác năm học 2020-2021 đến năm học 2021-2022</t>
  </si>
  <si>
    <t>- Đã được bổ nhiệm CDNN giáo viên tiểu học hạng II tại  Quyết định số 88/QĐ-HT ngày 22/7/2016 của Hiệu trưởng và Quyết định số 4333/QĐ-UBND ngày 30/12/2023 của Ủy ban nhân dân huyện An Dương
- Trong 05 năm từ 2020 đến 2024 được xếp loại chất lượng ở mức hoàn thành xuất sắc nhiệm vụ.
- Đáp ứng đủ các tiêu chuẩn về năng lực chuyên môn, nghiệp vụ của CDNN giáo viên tiểu học hạng I.
- Không trong thời hạn xử lý kỷ luật; không trong thời gian thực hiện các quy định liên quan đến kỷ luật theo quy định của Đảng và của pháp luật.</t>
  </si>
  <si>
    <t>Nguyễn Thị Thanh Quyên</t>
  </si>
  <si>
    <t>Cử nhân giáo dục tiểu học
Thạc sỹ Khoa học Giáo dục</t>
  </si>
  <si>
    <t>GCN số 84 ngày 18/5/2015 của GĐ Sở GD&amp;ĐT Hải Phòng về chứng nhận giáo viên dạy giỏi cấp thành phố năm học 2014-2015</t>
  </si>
  <si>
    <t>- Đã được bổ nhiệm CDNN hạng II tại QĐ số 2466/QD-SNV ngày 13/5/2007; Quyết định số 21/QĐ-CT ngày 30/6/2016 của Hiệu trưởng và Quyết định số 4336/QĐ-UBND ngày 30/12/2023 của UBND huyện An Dương
- Trong 05 năm từ 2020 đến 2024 được xếp loại chất lượng ở mức hoàn thành xuất sắc nhiệm vụ.
- Đáp ứng đủ các tiêu chuẩn về năng lực chuyên môn, nghiệp vụ của CDNN giáo viên tiểu học  hạng I.
- Không trong thời hạn xử lý kỷ luật; không trong thời gian thực hiện các quy định liên quan đến kỷ luật theo quy định của Đảng và của pháp luật.</t>
  </si>
  <si>
    <t>Tống Thị Hoa Mai</t>
  </si>
  <si>
    <t>Giáo viên tiểu học (TPT)</t>
  </si>
  <si>
    <t>Quyết định số 2380/QĐ-UBND ngày 28/8/2023 của Ủy ban nhân dân thành phố về việc tặng bằng khen: Đã có thành tích HTXS NV công tác năm học 2021-2022 đến năm học 2022-2023</t>
  </si>
  <si>
    <t xml:space="preserve"> -  Đã được bổ nhiệm CDNN giáo viên tiểu học hạng II tại Quyết định số 11/QĐ-HT ngày 20/7/2016 của Hiệu trưởng; Quyết định số 4337/QĐ-UBND ngày 30/12/2023 của UBND huyện An Dương 
- Được xếp loại chất lượng ở mức Hoàn thành tốt trở lên trong 05 năm từ 2020 đến 2024; trong đó có 02 năm (năm 2022, năm 2023) được xếp loại chất lượng ở mức hoàn thành xuất sắc nhiệm vụ.
- Đáp ứng đủ các tiêu chuẩn về năng lực chuyên môn, nghiệp vụ của CDNN giáo viên tiểu học hạng I.
- Không trong thời hạn xử lý kỷ luật; không trong thời gian thực hiện các quy định liên quan đến kỷ luật theo quy định của Đảng và của pháp luật.</t>
  </si>
  <si>
    <t>Mai Thị Tú Xuyên</t>
  </si>
  <si>
    <t>Giáo viên tiểu học (môn Tiếng Anh)</t>
  </si>
  <si>
    <t>Cử nhân tiếng Anh
Chứng chỉ bồi dưỡng nghiệp vụ sư phạm</t>
  </si>
  <si>
    <t>Quyết định số 2878/QĐ-UBND ngày 09/9/2022 của Ủy ban nhân dân thành phố về việc tặng bằng khen: Đã có thành tích HTXS NV công tác năm học 2020-2021 đến năm học 2021-2022</t>
  </si>
  <si>
    <t>-  Đã được bổ nhiệm CDNN giáo viên tiểu học hạng II tại Quyết định số 22/QĐ-HT ngày 20/7/2016 của Hiệu trưởng; Quyết định số 4344/QĐ-UBND ngày 30/12/2023 của UBND huyện An Dương 
- Được xếp loại chất lượng ở mức Hoàn thành tốt trở lên trong 05 năm từ 2020 đến 2024; trong đó có 03 năm (năm 2021, 2022, 2023) được xếp loại chất lượng ở mức hoàn thành xuất sắc nhiệm vụ.
- Đáp ứng đủ các tiêu chuẩn về năng lực chuyên môn, nghiệp vụ của CDNN giáo viên tiểu học hạng I.
- Không trong thời hạn xử lý kỷ luật; không trong thời gian thực hiện các quy định liên quan đến kỷ luật theo quy định của Đảng và của pháp luật.</t>
  </si>
  <si>
    <t>Vũ Thị Thư</t>
  </si>
  <si>
    <t>Giáo viên tiểu học (môn văn hoá)</t>
  </si>
  <si>
    <t>Quyết định số 2505/QĐ-UBND ngày 06/9/2021 của Ủy ban nhân dân thành phố về việc tặng bằng khen: Đã có thành tích HTXS NV công tác năm học 2019-2020 đến năm học 2020-2021</t>
  </si>
  <si>
    <t>-  Đã được bổ nhiệm CDNN giáo viên tiểu học hạng II tại Quyết định số 23/QĐ-HT ngày 22/7/2016 của Hiệu trưởng; Quyết định số 4348/QĐ-UBND ngày 30/12/2023 của UBND huyện An Dương 
- Được xếp loại chất lượng ở mức Hoàn thành tốt trở lên trong 05 năm từ 2020 đến 2024; trong đó có 04 năm (năm 2020, 2021, 2022, 2023) được xếp loại chất lượng ở mức hoàn thành xuất sắc nhiệm vụ.
- Đáp ứng đủ các tiêu chuẩn về năng lực chuyên môn, nghiệp vụ của CDNN giáo viên tiểu học hạng I.
- Không trong thời hạn xử lý kỷ luật; không trong thời gian thực hiện các quy định liên quan đến kỷ luật theo quy định của Đảng và của pháp luật.</t>
  </si>
  <si>
    <t>Lương Thị Mùi</t>
  </si>
  <si>
    <t>Quyết định số 3176/QĐ-UBND ngày 19/10/2020 của Ủy ban nhân dân thành phố về việc tặng bằng khen: Đã có thành tích HTXS NV công tác năm học 2018-2019 đến năm học 2019-2020</t>
  </si>
  <si>
    <t>-  Đã được bổ nhiệm CDNN giáo viên tiểu học hạng II tại Quyết định số 14/QĐ-HT ngày 20/7/2016 của Hiệu trưởng; Quyết định số 4340/QĐ-UBND ngày 30/12/2023 của UBND huyện An Dương 
- Được xếp loại chất lượng ở mức Hoàn thành tốt trở lên trong 05 năm từ 2020 đến 2024; trong đó có 03 năm (năm 2020, 2021, 2022) được xếp loại chất lượng ở mức hoàn thành xuất sắc nhiệm vụ.
- Đáp ứng đủ các tiêu chuẩn về năng lực chuyên môn, nghiệp vụ của CDNN giáo viên tiểu học hạng I.
- Không trong thời hạn xử lý kỷ luật; không trong thời gian thực hiện các quy định liên quan đến kỷ luật theo quy định của Đảng và của pháp luật.</t>
  </si>
  <si>
    <t>IX. TRƯỜNG TIỂU HỌC AN HƯNG</t>
  </si>
  <si>
    <t>Mai Thị Hường</t>
  </si>
  <si>
    <t>29/11/1074</t>
  </si>
  <si>
    <t>Trường Tiểu học An Hưng</t>
  </si>
  <si>
    <t xml:space="preserve">Quyết định số 2505/QĐ-CT của Chủ tịch Uỷ ban nhân dân thành phố Hải Phòng về việc tặng bằng khen có thành tích hoàn thành xuất sắc nhiệm vụ công tác từ năm học 2019-2020 đến năm học 2020-2021 </t>
  </si>
  <si>
    <t xml:space="preserve"> - Đã được bổ nhiệm CDNN hạng II theo QĐ số 27/QĐ-HT ngày 29/06/2016 và QĐ số 4179/QĐ-UBND ngày 30/12/2023 của UBND huyện An Dương;
- Được xếp loại chất lượng ở mức Hoàn thành tốt trở lên trong 05 năm từ 2020 đến 2024; trong đó có 04 năm (năm 2020, 2021, 2022, 2024) được xếp loại chất lượng ở mức hoàn thành xuất sắc nhiệm vụ.
- Đáp ứng đủ các tiêu chuẩn về năng lực chuyên môn, nghiệp vụ của CDNN giáo viên tiểu học hạng I.
- Không trong thời hạn xử lý kỷ luật; không trong thời gian thực hiện các quy định liên quan đến kỷ luật theo quy định của Đảng và của pháp luật.</t>
  </si>
  <si>
    <t>Hoàng Thị Mai Hương</t>
  </si>
  <si>
    <t>Giáo viên tiểu học (văn hóa)</t>
  </si>
  <si>
    <t>Chứng chỉ bồi dưỡng theo tiêu chuẩn chức danh nghề nghiệp giáo viên Tiểu học.</t>
  </si>
  <si>
    <t>Quyết định số 3176/QĐ-CT của Chủ tịch Uỷ ban nhân dân thành phố Hải Phòng về việc tặng bằng khen đã có thành tích hoàn thành xuất sắc nhiệm vụ công tác từ năm học 2018-2019 đến năm học 2019-2020</t>
  </si>
  <si>
    <t>- Đã được bổ nhiệm CDNN hạng II theo QĐ số 22/QĐ-HT ngày 30/06/2016 và QĐ số 4178/QĐ-UBND ngày 30/12/2023 của UBND huyện An Dương;
- Được xếp loại chất lượng ở mức Hoàn thành tốt trở lên trong 05 năm từ 2020 đến 2024; trong đó có 03 năm (2020, 2021, 2023) được xếp loại chất lượng ở mức hoàn thành xuất sắc nhiệm vụ.
- Đáp ứng đủ các tiêu chuẩn về năng lực chuyên môn, nghiệp vụ của CDNN giáo viên tiểu học hạng I.
- Không trong thời hạn xử lý kỷ luật; không trong thời gian thực hiện các quy định liên quan đến kỷ luật theo quy định của Đảng và của pháp luật.</t>
  </si>
  <si>
    <t>Trịnh Thị Hiền</t>
  </si>
  <si>
    <t>Quyết định số 2505/QĐ-CT của Chủ tịch Uỷ ban nhân dân thành phố Hải Phòng về việc tặng bằng khen đã có thành tích hoàn thành xuất sắc nhiệm vụ công tác từ năm học 2019-2020 đến năm học 2020-2021</t>
  </si>
  <si>
    <t>- Đã được bổ nhiệm CDNN hạng II theo QĐ số 20/QĐ-HT ngày 30/06/2016 và QĐ số 4182/QĐ-UBND ngày 30/12/2023 của UBND huyện An Dương;
- Được xếp loại chất lượng ở mức Hoàn thành tốt trở lên trong 05 năm từ 2020 đến 2024; trong đó có 02 năm (năm 2020, năm 2021) được xếp loại chất lượng ở mức hoàn thành xuất sắc nhiệm vụ.
- Đáp ứng đủ các tiêu chuẩn về năng lực chuyên môn, nghiệp vụ của CDNN giáo viên tiểu học hạng I.
- Không trong thời hạn xử lý kỷ luật; không trong thời gian thực hiện các quy định liên quan đến kỷ luật theo quy định của Đảng và của pháp luật</t>
  </si>
  <si>
    <t>Lê Thị Châu Loan</t>
  </si>
  <si>
    <t>Giáo viên tiểu học văn hóa</t>
  </si>
  <si>
    <t>Trường Tiểu học An Hưng</t>
  </si>
  <si>
    <t>Quyết định số 104/QĐ-PGDĐT của Phòng Giáo dục và Đào tạo huyện An Dương về việc chứng nhận giáo viên đã đạt giáo viên day giỏi cấp huyện năm học 2018-2019</t>
  </si>
  <si>
    <t>- Đã được bổ nhiệm CDNN hạng II theo QĐ số 25/QĐ- HT ngày 30/06/2016 và QĐ số 4217/QĐ-UBND ngày 30/12/2023 của UBND huyện AN Dương;
- Được xếp loại chất lượng ở mức Hoàn thành tốt trở lên trong 05 năm từ 2020 đến 2024; trong đó có 02 năm (2020, 2021) được xếp loại chất lượng ở mức hoàn thành xuất sắc nhiệm vụ.
- Đáp ứng đủ các tiêu chuẩn về năng lực chuyên môn, nghiệp vụ của CDNN giáo viên tiểu học hạng I.
- Không trong thời hạn xử lý kỷ luật; không trong thời gian thực hiện các quy định liên quan đến kỷ luật theo quy định của Đảng và của pháp luật.</t>
  </si>
  <si>
    <t>X. TRƯỜNG TIỂU HỌC QUỐC TUẤN</t>
  </si>
  <si>
    <t>Đinh Thị Huyền</t>
  </si>
  <si>
    <t>Trường Tiểu học Quốc Tuấn</t>
  </si>
  <si>
    <t>Cử nhân giáo dục tiểu học
Thạc sĩ Quản lí Giáo dục</t>
  </si>
  <si>
    <t>Quyết định số 59/QĐ-GD&amp;ĐT ngày 22/11/2010 của Phòng GD&amp;ĐT huyện An Dương về việc công nhận danh hiệu Giáo viên dạy giỏi cấp huyện năm học 2010-2011</t>
  </si>
  <si>
    <t xml:space="preserve"> - Đã được bổ nhiệm CDNN giáo viên tiểu học hạng II theo QĐ số 01/QD-HT ngày 25/6/2010 về việc chuyển loại viên chức; Quyết định số 1382/QĐ-CT ngày 29/6/2016 và Quyết định số 4297/QĐ-UBND của UBND huyện An Dương ngày 30/12/2023.
- Được xếp loại chất lượng ở mức Hoàn thành tốt trở lên trong 05 năm từ 2020 đến 2024; trong đó có 04 năm (năm 2020, năm 2021,năm 2022, năm 2024) được xếp loại chất lượng ở mức hoàn thành xuất sắc nhiệm vụ.
- Đáp ứng đủ các tiêu chuẩn về năng lực chuyên môn, nghiệp vụ của CDNN giáo viên tiểu học hạng I.
- Không trong thời hạn xử lý kỷ luật; không trong thời gian thực hiện các quy định liên quan đến kỷ luật theo quy định của Đảng và của pháp luật.</t>
  </si>
  <si>
    <t>Nguyễn Thị Công Tước</t>
  </si>
  <si>
    <t>GCN số 205 ngày 04/5/2011 của Sở Giáo dục và Đào tạo: Đạt danh hiệu Giáo viên dạy giỏi cấp thành phố năm học 2010-2011</t>
  </si>
  <si>
    <t>- Đã được bổ nhiệm CDNN giáo viên tiểu học hạng II theo  QĐ số 1933/QD-SNV ngày 04/12/2008 về việc chuyển loại viên chức; Quyết định số 26/QĐ-HT ngày 22/7/2016 và Quyết định số 4636/QĐ-UBND ngày  30/12/2023 của UBND huyện An Dương
- Được xếp loại chất lượng ở mức Hoàn thành tốt trở lên trong 05 năm từ 2020 đến 2024; trong đó có 04 năm (năm 2020, năm 2021,năm 2022, năm 2024) được xếp loại chất lượng ở mức hoàn thành xuất sắc nhiệm vụ.
- Đáp ứng đủ các tiêu chuẩn về năng lực chuyên môn, nghiệp vụ của CDNN giáo viên tiểu học hạng I.
- Không trong thời hạn xử lý kỷ luật; không trong thời gian thực hiện các quy định liên quan đến kỷ luật theo quy định của Đảng và của pháp luật.</t>
  </si>
  <si>
    <t>XI. TRƯỜNG TIỂU HỌC TÂN TIẾN</t>
  </si>
  <si>
    <t>Tiêu Thị Tâm</t>
  </si>
  <si>
    <t>26/04/1978</t>
  </si>
  <si>
    <t>Trường Tiểu học Tân Tiến</t>
  </si>
  <si>
    <t xml:space="preserve">Cử nhân ngành Giáo dục Tiểu học
Thạc sĩ chuyên ngành Quản lý giáo dục; </t>
  </si>
  <si>
    <t xml:space="preserve">
Quyết định số 2878/QĐ-CT Bằng khen của Chủ tích Ủy ban nhân dân thành phố năm học 2021-2022
</t>
  </si>
  <si>
    <t xml:space="preserve"> - Đã được bổ nhiệm CDNN Hạng II tại Quyết định số 11/QĐ-HT ngày 5/7/2016 và QĐ số 3948/QD-UBND ngày 30/12/2023 của UBND huyện An Dương
- Trong 05 năm từ 2020 đến 2024 được xếp loại chất lượng ở mức hoàn thành xuất sắc nhiệm vụ.
- Đáp ứng đủ các tiêu chuẩn về năng lực chuyên môn, nghiệp vụ của CDNN giáo viên tiểu học hạng I.
- Không trong thời hạn xử lý kỷ luật; không trong thời gian thực hiện các quy định liên quan đến kỷ luật theo quy định của Đảng và của pháp luật.</t>
  </si>
  <si>
    <t>Phan Thị Tú</t>
  </si>
  <si>
    <t>23/8/1976</t>
  </si>
  <si>
    <t>Quyết định số 2380/QĐ-CT Bằng khen của Chủ tịch Ủy ban nhân dân thành phố 8/8/2023 năm học 2022-2023</t>
  </si>
  <si>
    <t xml:space="preserve"> - Đã được bổ nhiệm CDNN Hạng II theo Quyết định số 03/QĐ-HT ngày 05/7/2016 và Quyết định số  số 3941/QD-UBND ngày 30/12/2023 của UBND huyện An Dương.
- Trong 05 năm từ 2020 đến 2024 được xếp loại chất lượng ở mức hoàn thành xuất sắc nhiệm vụ.
- Đáp ứng đủ các tiêu chuẩn về năng lực chuyên môn, nghiệp vụ của CDNN giáo viên tiểu học hạng 1
- Không trong thời hạn xử lý kỷ luật; không trong thời gian thực hiện các quy định liên quan đến kỷ luật theo quy định của Đảng và của pháp luật.</t>
  </si>
  <si>
    <t>Nguyễn Thị Thiềm</t>
  </si>
  <si>
    <t>Quyết định số 2380/QĐ-CT Bằng khen của Chủ tịch Ủy ban nhân dân thành phố ngày 8/8/2023 năm học 2022-2023</t>
  </si>
  <si>
    <t xml:space="preserve"> - Đã được bổ nhiệm CDNN Hạng II theo Quyết định số 03/QĐ-HT ngày 05/7/2016 và Quyết định số  3942/QD-UBND ngày 30/12/2023 của UBND huyện An Dương
- Được xếp loại chất lượng ở mức Hoàn thành tốt trở lên trong 05 năm từ 2020 đến 2024; trong đó có 04 năm  (2021, 2022, 2023, 2024) được xếp loại chất lượng ở mức hoàn thành xuất sắc nhiệm vụ.
- Đáp ứng đủ các tiêu chuẩn về năng lực chuyên môn, nghiệp vụ của CDNN giáo viên tiểu học hạng 1
- Không trong thời hạn xử lý kỷ luật; không trong thời gian thực hiện các quy định liên quan đến kỷ luật theo quy định của Đảng và của pháp luật.</t>
  </si>
  <si>
    <t>XII. TRƯỜNG TIỂU HỌC ĐẠI BẢN II</t>
  </si>
  <si>
    <t>Nguyễn Thị Quỳnh Anh</t>
  </si>
  <si>
    <t>Trường Tiểu học Đại Bản II</t>
  </si>
  <si>
    <t>Chứng chỉ bồi dưỡng theo tiêu chuẩn chức danh nghề nghiệp giáo viên tiểu học hạng II</t>
  </si>
  <si>
    <t xml:space="preserve"> Quyết định số 3606/QĐ-BGD&amp;ĐT  ngày 08/11/2022 của Bộ Giáo dục và Đào tạo về việc tặng bằng khen đã có thành tích tiêu biểu, xuất sắc trong phong trào thi đua Đổi mới, sáng tạo trong quản lý, giảng dạy và học tập  năm học 2021- 2022</t>
  </si>
  <si>
    <t>- Đã được bổ nhiệm CDNN giáo viên tiểu học hạng II tại Quyết định số 1370/QĐ-CT ngày 29/6/2016 của UBND huyện An Dương; bổ nhiệm CDNN giáo viên tiểu học hạng II tại Quyết định số 4288/QĐ-UBND ngày 30/12/2023 của UBND huyện An Dương.
- Trong 05 năm từ 2020 đến 2024 được xếp loại chất lượng ở mức hoàn thành xuất sắc nhiệm vụ.
- Đáp ứng đủ các tiêu chuẩn về năng lực chuyên môn, nghiệp vụ của CDNN giáo viên tiểu học hạng I.
- Không trong thời hạn xử lý kỷ luật; không trong thời gian thực hiện các quy định liên quan đến kỷ luật theo quy định của Đảng và của pháp luật.</t>
  </si>
  <si>
    <t>Trần Thị Thoa</t>
  </si>
  <si>
    <t>Giáo viên tiểu học ( văn hóa)</t>
  </si>
  <si>
    <t xml:space="preserve">Chứng chỉ bồi dưỡng theo tiêu chuẩn chức danh nghề nghiệp giáo viên tiểu học 
</t>
  </si>
  <si>
    <t xml:space="preserve">Quyết định số 2380/QĐ-CT, ngày 08 tháng 8 năm 2023 của Ủy ban nhân dân thành phố Hải Phòng về việc tặng bằng khen vì đã có thành tích hoàn thành xuất sắc nhiệm vụ công tác từ năm học 2021 - 2022 đến năm học 2022 - 2023
</t>
  </si>
  <si>
    <t>- Đã được bổ nhiệm CDNN giáo viên tiểu học hạng II tại Quyết định số 21/QĐ-HT ngày 30/6/2016 của trường Tiểu học Đại Bản II; bổ nhiệm CDNN giáo viên tiểu học hạng II tại Quyết định số 4294/QĐ-UBND ngày 30/12/2023 của UBND huyện An Dương.
- Được xếp loại chất lượng ở mức Hoàn thành tốt trở lên trong 05 năm từ 2020 đến 2024; trong đó có 03 năm (năm 2020, 2022, 2023) được xếp loại chất lượng ở mức hoàn thành xuất sắc nhiệm vụ.
- Đáp ứng đủ các tiêu chuẩn về năng lực chuyên môn, nghiệp vụ của CDNN giáo viên tiểu học hạng I.
- Không trong thời hạn xử lý kỷ luật; không trong thời gian thực hiện các quy định liên quan đến kỷ luật theo quy định của Đảng và của pháp luật.</t>
  </si>
  <si>
    <t>Phạm Thị Lương</t>
  </si>
  <si>
    <t>Giáo viên tiểu học ( Văn hóa)</t>
  </si>
  <si>
    <t xml:space="preserve">Chứng chỉ bồi dưỡng theo tiêu chuẩn chức danh nghề nghiệp giáo viên tiểu học Hạng II
</t>
  </si>
  <si>
    <t xml:space="preserve">Quyết định số 107/QĐKT-UBND của Ủy ban nhân dân huyện An Dương về việc Chứng nhận Đạt danh hiệu Giáo viên dạy giỏi cấp huyện năm học 2016- 2017;
</t>
  </si>
  <si>
    <t>- Đã được bổ nhiệm CDNN giáo viên tiểu học hạng II tại Quyết định số 07/QĐ-HT ngày 30/6/2016 của trường Tiểu học Đại Bản II;
- Đã được bổ nhiệm CDNN giáo viên tiểu học hạng II tại Quyết định số 4282/QĐ-UBND ngày 30/12/2023 của UBND huyện An Dương.
- Được xếp loại chất lượng ở mức Hoàn thành tốt trở lên trong 05 năm từ 2020 đến 2024; trong đó có 03 năm (2020, 2022, 2023,2024) được xếp loại chất lượng ở mức hoàn thành xuất sắc nhiệm vụ.
- Đáp ứng đủ các tiêu chuẩn về năng lực chuyên môn, nghiệp vụ của CDNN giáo viên tiểu học hạng I.
- Không trong thời hạn xử lý kỷ luật; không trong thời gian thực hiện các quy định liên quan đến kỷ luật theo quy định của Đảng và của pháp luật.</t>
  </si>
  <si>
    <t>Bùi Thị Kim Thanh</t>
  </si>
  <si>
    <t xml:space="preserve">Giáo viên tiểu học Văn hoá </t>
  </si>
  <si>
    <t>Chứng chỉ bồi dưỡng theo tiêu chuẩn chức danh nghề nghiệp giáo viên tiểu học 
hạng II</t>
  </si>
  <si>
    <t xml:space="preserve">Quyết định số 104/QĐ-PGDĐT ngày 20/11/2018 của Phòng giáo dục Huyện An Dương  chứng nhận đạt Giáo viên dạy giỏi cấp Huyện năm học 2018 -2019
</t>
  </si>
  <si>
    <t>- Đã được bổ nhiệm CDNN giáo viên tiểu học hạng II tại Quyết định số 08/QĐ-HT ngày 30/6/2016 của trường Tiểu học Đại Bản II ;
- Đã được bổ nhiệm CDNN giáo viên tiểu học hạng II tại Quyết định số 4283/QĐ-UBND ngày 30/12/2023 của UBND huyện An Dương .
- Được xếp loại chất lượng ở mức Hoàn thành tốt trở lên trong 05 năm từ 2020 đến 2024; trong đó có 03 năm (2020, 2022, 2023,2024) được xếp loại chất lượng ở mức hoàn thành xuất sắc nhiệm vụ.
- Đáp ứng đủ các tiêu chuẩn về năng lực chuyên môn, nghiệp vụ của CDNN giáo viên tiểu học hạng I.
- Không trong thời hạn xử lý kỷ luật; không trong thời gian thực hiện các quy định liên quan đến kỷ luật theo quy định của Đảng và của pháp luật.</t>
  </si>
  <si>
    <t>XIII. TRƯỜNG TIỂU HỌC HỒNG PHONG</t>
  </si>
  <si>
    <t>Nguyễn Thị Thủy</t>
  </si>
  <si>
    <t>Trường   TH Hồng Phong</t>
  </si>
  <si>
    <t>Cử nhân giáo dục Tiểu học
Thạc sỹ Quản lý giáo dục</t>
  </si>
  <si>
    <t>Chứng chỉ bồi dưỡng theo tiêu chuẩn chức danh nghề nghiệp Giáo viên Tiểu học</t>
  </si>
  <si>
    <t>Quyết định số 2943/QĐCT ngày 19/8/2024 bằng khen của chủ tịch ủy ban nhân dân thành phố</t>
  </si>
  <si>
    <t xml:space="preserve"> - Đã được bổ nhiệm CDNN hạng II theo Quyết định số 1296/QĐ-CT của Ủy ban nhân dân huyện An Dương ngày 29/6/2016. và QĐ số 4439/QĐ-UBND ngày 30/12/2023 của UBND huyện An Dương.
- Trong 5 năm từ năm 2020 đến 2024 đều được xếp loại chất lượng ở mức Hoàn thành xuất sắc nhiệm vụ.
- Đáp ứng đủ các tiêu chuẩn về năng lực chuyên môn, nghiệp vụ của chức danh nghề nghiệp giáo viên Tiểu học hạng I. 
- Không trong thời hạn xử lý kỷ luật, không trong thời gian thực hiện các quy định liên quan đến kỷ luật theo quy định của Đảng và của pháp luật</t>
  </si>
  <si>
    <t>Trần Thị Lai</t>
  </si>
  <si>
    <t xml:space="preserve"> - Đã được bổ nhiệm CDNN hạng II theo Quyết định số 32/QĐ-HT của Hiệu trưởng trường Tiểu học Lê Lợi,ngày 29/6/2016 và QĐ số 4436/QĐ-UBND ngày 30/12/2023 của UBND huyện An Dương
- Trong 05 năm từ năm 2020 đến 2024 đều được xếp loại chất lượng ở mức Hoàn thành xuất sắc nhiệm vụ.
- Đáp ứng đủ các tiêu chuẩn về năng lực chuyên môn, nghiệp vụ của chức danh nghề nghiệp giáo viên Tiểu học hạng I. 
- Không trong thời hạn xử lý kỷ luật, không trong thời gian thực hiện các quy định liên quan đến kỷ luật theo quy định của Đảng và của pháp luật</t>
  </si>
  <si>
    <t>Lê Việt Cường</t>
  </si>
  <si>
    <t>14/11/1980</t>
  </si>
  <si>
    <t>4,0</t>
  </si>
  <si>
    <t>Quyết định số 104/QĐ-PGDĐT ngày 20/11/2018 chứng nhận giáo viên dạy giỏi cấp huyện</t>
  </si>
  <si>
    <t xml:space="preserve"> - Đã được bổ nhiệm CDNN hạng II theo Quyết định số 34/QĐ-HT của Hiệu trưởng trường Tiểu học An Dương ngày 30/6/2016 và QĐ số 4443/QĐ-UBND ngày 30/12/2023 của UBND huyện An Dương. 
- Được xếp loại chất lượng ở mức Hoàn thành tốt trở lên trong 5 năm, từ năm 2020 đến 2024; trong đó có 03 năm (năm 2022, 2023, 2024)  được xếp loại chất lượng ở mức Hoàn thành xuất sắc nhiệm vụ.
- Đáp ứng đủ các tiêu chuẩn về năng lực chuyên môn, nghiệp vụ của chức danh nghề nghiệp giáo viên Tiểu học hạng I. 
- Không trong thời hạn xử lý kỷ luật, không trong thời gian thực hiện các quy định liên quan đến kỷ luật theo quy định của Đảng và của pháp luật</t>
  </si>
  <si>
    <t>Nguyễn Thị Thanh Mai</t>
  </si>
  <si>
    <t>25/01/1983</t>
  </si>
  <si>
    <t>GV</t>
  </si>
  <si>
    <t>Quyết định số 2878/QĐCT ngày 03/9/2022 bằng khen của chủ tịch ủy ban nhân dân thành phố</t>
  </si>
  <si>
    <t xml:space="preserve"> - Đã được bổ nhiệm CDNN hạng II theo Quyết định số 47/QĐ-HT của Hiệu trưởng trường Tiểu học Hồng Phong ngày 05/07/2016 và Quyết định số 4441/QĐ-UBND ngày 30/12/2023 của UBND huyện An Dương về việc bổ nhiệm CDNN. 
- Được xếp loại chất lượng ở mức Hoàn thành tốt trở lên trong 5 năm, từ năm  2020 đến 2024; trong đó có 04 năm (2020, 2021, 2022, 2023) được xếp loại chất lượng ở mức Hoàn thành xuất sắc nhiệm vụ.
- Đáp ứng đủ các tiêu chuẩn về năng lực chuyên môn, nghiệp vụ của chức danh nghề nghiệp giáo viên Tiểu học hạng I. 
- Không trong thời hạn xử lý kỷ luật, không trong thời gian thực hiện các quy định liên quan đến kỷ luật theo quy định của Đảng và của pháp luật</t>
  </si>
  <si>
    <t>Nguyễn Thị Hương Ngà</t>
  </si>
  <si>
    <t>11/8/1976</t>
  </si>
  <si>
    <t>Quyết định số 75/QĐ-PGD&amp;ĐT ngày 30/11/2021 Giấy chứng nhận giáo viên dạy giỏi cấp huyện năm học 2021-2022</t>
  </si>
  <si>
    <t xml:space="preserve"> - Đã được bổ nhiệm CDNN hạng II theo Quyết định số 32/QĐ-HT của Hiệu trưởng trường Tiểu học Hồng Phong ngày 05/07/2016 và Quyết định số 4442/QĐ-UBND ngày 30/12/2023 của UBND huyện An Dương về việc bổ nhiệm CDNN. 
- Được xếp loại chất lượng ở mức Hoàn thành tốt trở lên trong 5 năm, từ năm 2020 đến 2024; trong đó có 02 năm (2021, 2022)  đều được xếp loại chất lượng ở mức Hoàn thành xuất sắc nhiệm vụ.
- Đáp ứng đủ các tiêu chuẩn về năng lực chuyên môn, nghiệp vụ của chức danh nghề nghiệp giáo viên Tiểu học hạng I. 
- Không trong thời hạn xử lý kỷ luật, không trong thời gian thực hiện các quy định liên quan đến kỷ luật theo quy định của Đảng và của pháp luật</t>
  </si>
  <si>
    <t>XIV. TRƯỜNG TIỂU HỌC AN HÒA</t>
  </si>
  <si>
    <t>Đinh Văn Thường</t>
  </si>
  <si>
    <t>01/02.1979</t>
  </si>
  <si>
    <t>Trường Tiểu học An Hòa</t>
  </si>
  <si>
    <t>Đại học ngành Giáo dục Tiểu học
Thạc sĩ chuyên ngành Quản lý giáo dục</t>
  </si>
  <si>
    <t>Quyết định số 107/QĐKT của Trưởng phòng Giáo dục huyện An Dương về việc công nhận giáo viên dạy Giỏi cấp huyện năm 2016-2017</t>
  </si>
  <si>
    <t>- Đã được bổ nhiệm CDNN giáo viên tiểu học hạng II tại Quyết định số 13/QĐ-HT ngày 30/06/2016 của Hiệu trưởng trường TH AN Hòa và QĐ 4645/QĐ-UBND ngày 30/12/2023 của UBND huyện An Dương;
- Được xếp loại chất lượng ở mức Hoàn thành tốt trở lên trong 05 năm từ 2020 đến 2024; trong đó có 04 năm được xếp loại chất lượng ở mức hoàn thành xuất sắc nhiệm vụ
- Đáp ứng đủ các tiêu chuẩn về năng lực chuyên môn, nghiệp vụ của CDNN giáo viên tiểu học hạng I.
- Không trong thời hạn xử lý kỷ luật; không trong thời gian thực hiện các quy định liên quan đến kỷ luật theo quy định của Đảng và của pháp luật.</t>
  </si>
  <si>
    <t>XV. TRƯỜNG TIỂU HỌC LÊ LỢI</t>
  </si>
  <si>
    <t>Phạm Thị Nghĩa</t>
  </si>
  <si>
    <t>28/02/1978</t>
  </si>
  <si>
    <t>Giáo viên tiểu học ( môn Văn hoá )</t>
  </si>
  <si>
    <t>Trường Tiểu học Lê Lợi</t>
  </si>
  <si>
    <t>Quyết định số 58/QĐ-PGDĐT ngày 05/04/2024 của Phòng Giáo dục và đào tạo huyện An Dương chứng nhận " Đạt danh hiệu Giáo viên chủ nhiệm lớp giỏi Tiểu học cấp Huyện năm học 2023 - 2024 "</t>
  </si>
  <si>
    <t>- Đã được bổ nhiệm CDNN hạng II theo QĐ số 38/QĐ-HT ngày 29/6/2016; QĐ số 4533/QĐ-UBND ngày 30/12/2023 của UBND huyện An Dương về việc bỏ nhiệm chức danh nghề nghiệp giáo viên Tiểu học hạng II.
- Được xếp loại chất lượng ở mức Hoàn thành tốt trở lên trong 05 năm từ 2020 đến 2024; trong đó có 04 năm (2020, 2021, 2022, 2023) được xếp loại chất lượng ở mức hoàn thành xuất sắc nhiệm vụ
- Đáp ứng đủ các tiêu chuẩn về năng lực chuyên môn, nghiệp vụ của CDNN giáo viên tiểu học hạng I.
- Không trong thời hạn xử lý kỷ luật; không trong thời gian thực hiện các quy định liên quan đến kỷ luật theo quy định của Đảng và của pháp luật.</t>
  </si>
  <si>
    <t>Đỗ Thị Thuý Hồng</t>
  </si>
  <si>
    <t>Giáo viên tiểu học (môn Tiếng anh)</t>
  </si>
  <si>
    <t>Cử nhân Ngoại ngữ
Chứng chỉ bồi dưỡng nghiệp vụ sư phạm</t>
  </si>
  <si>
    <t>Quyết định số 104/QĐ-PGDĐT ngày 20/11/2018 của Phòng Giáo dục và đào tạo huyện An Dương chứng nhận " Đạt danh hiệu Giáo viên dạy giỏi cấp Huyện năm học 2018 - 2019 "</t>
  </si>
  <si>
    <t>- Quyết định số 34/QĐ-HT ngày 29/6/2016 của Hiệu trưởng trường Tiểu học Lê Lợi về việc bổ nhiệm và xếp lương chức danh nghề nghiệp viên chức.
- Đã được bổ nhiệm CDNN hạng II theo QĐ số 4535/QĐ-UBND ngày 30/12/2023 của UBND huyện An Dương về việc bỏ nhiệm chức danh nghề nghiệp giáo viên Tiểu học hạng II.
- Được xếp loại chất lượng ở mức Hoàn thành tốt trở lên trong 05 năm từ 2020 đến 2024; trong đó có 02 năm (năm 2022, năm 2023) được xếp loại chất lượng ở mức hoàn thành xuất sắc nhiệm vụ
- Đáp ứng đủ các tiêu chuẩn về năng lực chuyên môn, nghiệp vụ của CDNN giáo viên tiểu học hạng I.
- Không trong thời hạn xử lý kỷ luật; không trong thời gian thực hiện các quy định liên quan đến kỷ luật theo quy định của Đảng và của pháp luật.</t>
  </si>
  <si>
    <t>XVI. TRƯỜNG TIỂU HỌC LÊ THIỆN</t>
  </si>
  <si>
    <t xml:space="preserve">Nguyễn Thị Thanh </t>
  </si>
  <si>
    <t xml:space="preserve">GV- TPT Đội - Phó Bí thư Đoàn trường </t>
  </si>
  <si>
    <t>Trường Tiểu Học Lê Thiện</t>
  </si>
  <si>
    <t>Đại học sư phạm Âm nhạc
Cử nhân giáo dục tiểu học</t>
  </si>
  <si>
    <t>Quyết định số 3454/QĐ-BGDĐT ngày 08/11/2024 của Bộ giáo dục và đào tạo về việc tặng bằng khen " Đã có thành tích tiêu biểu xuất sắc trong phong trào thi đua, đổi mới sáng tạo trong quản lý, giảng dạyvà  học tập năm học 2023-2024</t>
  </si>
  <si>
    <t>- Được bổ nhiệm CDNN và xếp lương GVTH hạng II tại QĐ số 4196/QĐ-UBND huyện An Dương  ngày 30/12/2023. 
- Được xếp loại chất lượng ở mức Hoàn thành tốt trở lên trong 05 năm từ 2020 đến 2024; trong đó có 02 năm (năm 2024, năm 2023) được xếp loại chất lượng ở mức hoàn thành xuất sắc nhiệm vụ.
- Đáp ứng đủ các tiêu chuẩn về năng lực chuyên môn, nghiệp vụ của CDNN giáo viên tiểu học hạng I.
- Không trong thời hạn xử lý kỷ luật; không trong thời gian thực hiện các quy định liên quan đến kỷ luật theo quy định của Đảng và của pháp luật.</t>
  </si>
  <si>
    <t>Trường Tiểu học Lê Thiện</t>
  </si>
  <si>
    <t>Đại học Sư phạm Giáo dục Tiểu học</t>
  </si>
  <si>
    <t>Quyết định số 2505/QĐ-CT ngày 06/09/2021 của chủ tịch UBND thành phố Hải Phòng tặng Bằng khen: đã có thành tích hoàn thành xuất sắc nhiệm vụ công tác từ năm 2019-2020 đến 2020-2021.</t>
  </si>
  <si>
    <t>- Được bổ nhiệm CDNN và xếp lương GVTH hạng II tại Đã được bổ nhiệm CDNN giáo viên tiểu học hạng II tại Quyết định số 23/QĐ-HT ngày 30/06/2016 của Hiệu trưởng trường TH Lê Thiện và QĐ số 4198/QĐ-UBND huyện An Dương  ngày 30/12/2023.
- Được xếp loại chất lượng ở mức Hoàn thành tốt trở lên trong 05 năm từ 2020 đến 2024; trong đó có 03 năm (2020, 2021, 2023) được xếp loại chất lượng ở mức hoàn thành xuất sắc nhiệm vụ.
- Đáp ứng đủ các tiêu chuẩn về năng lực chuyên môn, nghiệp vụ của CDNN giáo viên tiểu học hạng I.
- Không trong thời hạn xử lý kỷ luật; không trong thời gian thực hiện các quy định liên quan đến kỷ luật theo quy định của Đảng và của pháp luật.</t>
  </si>
  <si>
    <t>XVII. TRƯỜNG TIỂU HỌC BẮC SƠN</t>
  </si>
  <si>
    <t>Vũ Thị Thu Hằng</t>
  </si>
  <si>
    <t>Trường Tiểu học Bắc Sơn</t>
  </si>
  <si>
    <t>Cử nhân Ngoại ngữ chuyên ngành Tiếng Anh
Chứng chỉ bồi dưỡng nghiệp vụ sư phạm</t>
  </si>
  <si>
    <t>Đại học Tiếng anh</t>
  </si>
  <si>
    <t xml:space="preserve">Quyết định số 2943/QĐ/CT ngày 19/08/2024 của Chủ tịch Uỷ ban nhân dân Thành phố Hải Phòng về việc khen thưởng giáo viên có thành tích xuất sắc nhiệm vụ công tác từ năm học 2022-2023 đến năm 2023-2024.  </t>
  </si>
  <si>
    <t>- Đã được bổ nhiệm CDNN hạng II theo Quyết định số: 30/QĐ-HT ngày 22/7/2016 của Hiệu trưởng Trường Tiểu học Bắc Sơn và Quyết định số 4318/QĐ-UBND ngày 30/12/2023 của UBND huyện An Dương về việc bổ nhiệm chức danh nghề nghiệp và xếp lương GVTH hạng II.
- Được xếp loại chất lượng ở mức Hoàn thành xuất sắc nhiệm vụ trong 05 năm từ 2020 đến 2024.
- Đáp ứng đủ các tiêu chuẩn về năng lực chuyên môn, nghiệp vụ của CDNN giáo viên tiểu học hạng I.
- Không trong thời hạn xử lý kỷ luật; không trong thời gian thực hiện các quy định liên quan đến kỷ luật theo quy định của Đảng và của pháp luật.</t>
  </si>
  <si>
    <t>Vũ Thị Ánh</t>
  </si>
  <si>
    <t>19/01/1985</t>
  </si>
  <si>
    <t>Giáo viên Âm nhạc</t>
  </si>
  <si>
    <t>Trường tiểu học Bắc Sơn</t>
  </si>
  <si>
    <t xml:space="preserve">&gt;= 1 năm  </t>
  </si>
  <si>
    <t>Cử nhân Khoa học ngành sư phạm âm nhạc</t>
  </si>
  <si>
    <t xml:space="preserve">Quyết định số 75/QĐ-PGD&amp;ĐT ngày 30/11/2021 của PGD ĐT An Dương chứng nhận GV dạy giỏi cấp huyện năm học 2021-2022  
</t>
  </si>
  <si>
    <t>- Đã được bổ nhiệm CDNN hạng II theo Quyết định số 26/QĐ-HT ngày 22/7/2016 của Hiệu trưởng trường Tiểu học Bắc Sơn và Quyết định số 4320/QĐ-UBND ngày 30/12/2023 của UBND huyện An Dương về việc bổ nhiệm chức danh nghề nghiệp và xếp lương GVTH hạng II.
- Được xếp loại chất lượng ở mức Hoàn thành tốt trở lên trong 05 năm từ 2020 đến 2024; trong đó có 03 năm (năm 2020, năm 2021, 2023) được xếp loại chất lượng ở mức hoàn thành xuất sắc nhiệm vụ.
- Đáp ứng đủ các tiêu chuẩn về năng lực chuyên môn, nghiệp vụ của CDNN giáo viên tiểu học hạng I.
- Không trong thời hạn xử lý kỷ luật; không trong thời gian thực hiện các quy định liên quan đến kỷ luật theo quy định của Đảng và của pháp luật.</t>
  </si>
  <si>
    <t>Vũ Thị Hồng</t>
  </si>
  <si>
    <t>Giáo viên Tiếng Anh tiểu học</t>
  </si>
  <si>
    <t xml:space="preserve">Quyết định số 1562/QĐ-SGDDT ngày 16/11/2022 của Giám Đốc Sở GD&amp;ĐT chứng nhận đạt giáo viên dạy giỏi thành phố cấp tiểu học. năm hoc 2022-2023.                           </t>
  </si>
  <si>
    <t xml:space="preserve"> - Đã được bổ nhiệm CDNN hạng II theo Quyết định số: 25/QĐ-HT ngày 22/7/2016 của Hiệu trưởng Trường Tiểu học Bắc Sơn; Quyết định số :4317/QĐ-UBND ngày 30/12/2023 của Chủ tịch UBND huyện.
- Được xếp loại chất lượng ở mức Hoàn thành xuất sắc nhiệm vụ trong 05 năm từ 2020 đến 2024.
- Đáp ứng đủ các tiêu chuẩn về năng lực chuyên môn, nghiệp vụ của CDNN giáo viên tiểu học hạng I.
- Không trong thời hạn xử lý kỷ luật; không trong thời gian thực hiện các quy định liên quan đến kỷ luật theo quy định của Đảng và của pháp luật. </t>
  </si>
  <si>
    <t>I. TRƯỜNG THCS AN HỒNG</t>
  </si>
  <si>
    <t>Nguyễn Thị Dung</t>
  </si>
  <si>
    <t>Trường THCS An Hồng</t>
  </si>
  <si>
    <t>Đại học sư phạm Tin học, Thạc sĩ Quản lí giáo dục</t>
  </si>
  <si>
    <t>Chứng chỉ bồi dưỡng theo tiêu chuẩn chức danh nghề nghiệp giáo viên trung học cơ sở hạng I</t>
  </si>
  <si>
    <t>Đại học Tin học</t>
  </si>
  <si>
    <t>QĐ số 3639/QĐ-BGDĐT ngày 12/11/2020 tặng Bằng khen đã có thành tích trong sáng tạo dạy và học năm học 2019-2020</t>
  </si>
  <si>
    <t>- Đã được bổ nhiệm CDNN giáo viên hạng II theo QĐ số 1301/QĐ-CT ngày 29/06/2016 của CT  bổ nhiệm CDNN và QĐ số 4026/QĐ-UBND ngày 30/12/2023 của UBND huyện An Dương.
- Được xếp loại chất lượng ở mức Hoàn thành tốt trở lên trong 05 năm từ 2020 đến 2024; trong đó 03 năm được xếp loại chất lượng ở mức hoàn thành xuất sắc nhiệm vụ (2020, 2022, 2023)
- Đáp ứng đủ các tiêu chuẩn về năng lực chuyên môn, nghiệp vụ của CDNN giáo viên THCS hạng I.
- Không trong thời hạn xử lý kỷ luật; không trong thời gian thực hiện các quy định liên quan đến kỷ luật theo quy định của Đảng và của pháp luật.</t>
  </si>
  <si>
    <t>Bùi Thị Quỳnh Ân</t>
  </si>
  <si>
    <t>Giáo viên THCS (môn Tiếng Anh)</t>
  </si>
  <si>
    <t>Đại học sư phạm Tiếng Anh, Thạc sĩ Quản lí giáo dục</t>
  </si>
  <si>
    <t>Chứng chỉ bồi dưỡng theo tiêu chuẩn CDNN giáo viên trung học cơ sở</t>
  </si>
  <si>
    <t>Quyết định số 2926/QĐ-BGD&amp;ĐT ngày 14/8/2018 của Bộ Giáo dục và Đào tạo về việc tặng bằng khen đối với cá nhân đã có thành tích xuất sắc trong phong trào thi đua năm 2018</t>
  </si>
  <si>
    <t xml:space="preserve"> - Đã được bổ nhiệm CDNN giáo viên THCS hạng II tại Quyết định số 25/QĐ-HT ngày 20/7/2016 và QĐ số 4021/QD-UBND ngày 30/12/2023 của UBND huyện An Dương bổ nhiệm CDNN
- Trong 05 năm từ 2020 đến 2024 đều được xếp loại chất lượng ở mức hoàn thành xuất sắc nhiệm vụ.
- Đáp ứng đủ các tiêu chuẩn về năng lực chuyên môn, nghiệp vụ của CDNN giáo viên THCS hạng I.
- Không trong thời hạn xử lý kỷ luật; không trong thời gian thực hiện các quy định liên quan đến kỷ luật theo quy định của Đảng và của pháp luật.</t>
  </si>
  <si>
    <t>II. TRƯỜNG THCS AN DƯƠNG</t>
  </si>
  <si>
    <t>Trần Thị Thúy Nga</t>
  </si>
  <si>
    <t>20/05/1977</t>
  </si>
  <si>
    <t>Trường THCS An Dương</t>
  </si>
  <si>
    <t xml:space="preserve">Đại học sư phạm Tiếng Anh; Thạc sĩ Quản lí </t>
  </si>
  <si>
    <t>Chứng chỉ bồi dưỡng theo tiêu chuẩn chức danh nghề nghiệp giáo viên trung học cơ sở hạng I.</t>
  </si>
  <si>
    <t>ĐH Tiếng Anh</t>
  </si>
  <si>
    <t xml:space="preserve">Bằng khen của BGD-ĐT năm học 2021-2022 theo quyết định số 3606/QĐ-BGD ĐT của Bộ GD-ĐT ngày 08/11/2022
</t>
  </si>
  <si>
    <t>- Đã được bổ nhiệm CDNN hạng II theo Quyết số 1328/QĐ-CT ngày 29/6/2016 và QĐ số 4168/QĐ-UBND ngày 30/12/2023 của UBND huyện An Dương.
- Trong 05 năm từ 2020 đến 2024 đều được xếp loại chất lượng ở mức hoàn thành xuất sắc nhiệm vụ.
- Đáp ứng đủ các tiêu chuẩn về năng lực chuyên môn, nghiệp vụ của CDNN giáo viên THCS hạng I.
- Không trong thời hạn xử lý kỷ luật; không trong thời gian thực hiện các quy định liên quan đến kỷ luật theo quy định của Đảng và của pháp luật.</t>
  </si>
  <si>
    <t>Lê Thế Mạnh</t>
  </si>
  <si>
    <t>Đại học sư phạm Toán, Thạc sĩ  Toán</t>
  </si>
  <si>
    <t>Chứng chỉ bồi dưỡng theo tiêu chuẩn CDNN giáo viên trung học cơ sở.</t>
  </si>
  <si>
    <t>Tin học cao đẳng</t>
  </si>
  <si>
    <t xml:space="preserve">Bằng khen của Thủ tướng chính phủ năm 2023 theo QĐ số 1307/QĐ-TTg ngày 8 tháng 11 năm 2023
</t>
  </si>
  <si>
    <t>- Đã được Bổ nhiệm hạng II năm 2016 theo QĐ số 15/QĐ-HT ngày 30/6/2016 của Hiệu trưởng trường THCS An Dương và QĐ Số 4108/QĐ-UBND ngày 30/12/2023 của UBND huyện An Dương bổ nhiệm CDNN và xếp lương GV THCS hạng II. 
- Trong 05 năm từ 2020 đến 2024, có 05 năm được xếp loại chất lượng ở mức hoàn thành xuất sắc nhiệm vụ.
- Đáp ứng đủ các tiêu chuẩn về năng lực chuyên môn, nghiệp vụ của CDNN giáo viên THCS hạng I.
- Không trong thời hạn xử lý kỷ luật; không trong thời gian thực hiện các quy định liên quan đến kỷ luật theo quy định của Đảng và của pháp luật.</t>
  </si>
  <si>
    <t>Trần Thị Ngà</t>
  </si>
  <si>
    <t>15/4/1980</t>
  </si>
  <si>
    <t>Cử nhân Sư phạm Anh</t>
  </si>
  <si>
    <t xml:space="preserve">Bằng khen của Bộ giáo dục và Đào tạo theo quyết định số 3784/ QĐ - BGDĐT ngày 10/11/2023 </t>
  </si>
  <si>
    <t>- Bổ nhiệm CDNN hạng II theo quyết định số 01/ QĐ-HT ngày 30/06/2016 của HT trường THCS An Dương và QĐ Số 4110/QĐ-UBND ngày 30/12/2023 của ỦBND huyện An Dương bổ nhiệm CDNN và xếp lương GV THCS hạng II. 
- Trong 05 năm từ 2020 đến 2024 được xếp loại chất lượng ở mức hoàn thành xuất sắc nhiệm vụ.
- Đáp ứng đủ các tiêu chuẩn về năng lực chuyên môn, nghiệp vụ của CDNN giáo viên THCS hạng I.
- Không trong thời hạn xử lý kỷ luật; không trong thời gian thực hiện các quy định liên quan đến kỷ luật theo quy định của Đảng và của pháp luật.</t>
  </si>
  <si>
    <t>Phạm Thị Lan Phương</t>
  </si>
  <si>
    <t>30/11/1978</t>
  </si>
  <si>
    <t>Cao đẳng</t>
  </si>
  <si>
    <t>Bằng khen của Bộ giáo dục và Đào tạo theo quyết định số 4584/ QĐ - BGDĐT 14/10/2016</t>
  </si>
  <si>
    <t xml:space="preserve"> - Đã được bổ nhiệm CDNN hạng II theo quyết định số 12/ QĐ-HT ngày 30/06/2016 của HT trường THCS An Dương và QĐ Số 4102/QĐ-UBND ngày 30/12/2023 của UBND huyện An Dương bổ nhiệm CDNN và xếp lương GV THCS hạng II
- Trong 05 năm từ 2020 đến 2024 được xếp loại chất lượng ở mức hoàn thành xuất sắc nhiệm vụ.
- Đáp ứng đủ các tiêu chuẩn về năng lực chuyên môn, nghiệp vụ của CDNN giáo viên THCS hạng I.
- Không trong thời hạn xử lý kỷ luật; không trong thời gian thực hiện các quy định liên quan đến kỷ luật theo quy định của Đảng và của pháp luật.</t>
  </si>
  <si>
    <t>III. TRƯỜNG THCS AN HÒA</t>
  </si>
  <si>
    <t>Nguyễn Thị Bích</t>
  </si>
  <si>
    <t>03/04/1976</t>
  </si>
  <si>
    <t>Trường THCS An Hòa</t>
  </si>
  <si>
    <t xml:space="preserve">Đại học sư phạm Ngữ văn; Thạc sĩ Khoa học Giáo dục </t>
  </si>
  <si>
    <t>Chứng chỉ bồi dưỡng theo tiêu chuẩn chức danh nghề nghiệp giáo viên trung học cơ sở hạng 1</t>
  </si>
  <si>
    <t>Bằng khen của BGD-ĐT năm học 2021-2022 theo quyết định số 3606/QĐ-BGD ĐT của Bộ GD-ĐT ngày 08/11/2022</t>
  </si>
  <si>
    <t>- Bổ nhiệm chức danh nghề nghiệp hạng II theo Quyết định số: 23/QĐ-HT ngày 30/6/2016 của hiệu trưởng trường THCS Nam Sơn và QĐ số 4111/QĐ-UBND ngày 30/12/2023 của UBND huyện An Dương.
- Trong 05 năm từ 2020 đến 2024 được xếp loại chất lượng ở mức hoàn thành xuất sắc nhiệm vụ.
- Đáp ứng đủ các tiêu chuẩn về năng lực chuyên môn, nghiệp vụ của CDNN giáo viên THCS hạng I.
- Không trong thời hạn xử lý kỷ luật; không trong thời gian thực hiện các quy định liên quan đến kỷ luật theo quy định của Đảng và của pháp luật.</t>
  </si>
  <si>
    <t>IV. TRƯỜNG THCS AN HƯNG</t>
  </si>
  <si>
    <t>Vũ Văn Long</t>
  </si>
  <si>
    <t>28/5/1975</t>
  </si>
  <si>
    <t>Trường THCS An Hưng</t>
  </si>
  <si>
    <t>Đại học sư phạm Toán</t>
  </si>
  <si>
    <t>Chứng chỉ bồi dưỡng theo tiêu chuẩn chức danh nghề nghiệp giáo viên trung học cơ sở.</t>
  </si>
  <si>
    <t xml:space="preserve">Quyết định số 2341/QĐ-BGDĐT của Bộ Trưởng Bộ giáo dục và đào tạo ngày 15/8/2019 tặng Bằng khen về việc đổi mới sáng tạo trong dạy và học </t>
  </si>
  <si>
    <t>- Đã được bổ nhiệm CDNN và xếp lương giáo viên THCS hạng II tại  Quyết định số 1324/QĐ-CT ngày 29/6/2016 và quyết định số 4169/QĐ-UBND ngày 30/12/2023 của Uỷ ban nhân dân huyện An Dương
- Trong 05 năm từ 2020 đến 2024 đều được xếp loại chất lượng ở mức hoàn thành xuất sắc nhiệm vụ
- Đáp ứng đủ các tiêu chuẩn về năng lực chuyên môn, nghiệp vụ của CDNN giáo viên THCS hạng I.
- Không trong thời hạn xử lý kỷ luật; không trong thời gian thực hiện các quy định liên quan đến kỷ luật theo quy định của Đảng và của pháp luật.</t>
  </si>
  <si>
    <t>V. TRƯỜNG THCS ĐẠI BẢN</t>
  </si>
  <si>
    <t>Nguyễn Thị Kim Lê</t>
  </si>
  <si>
    <t>Trường THCS Đại Bản</t>
  </si>
  <si>
    <t xml:space="preserve"> Cử nhân Sư phạm Ngữ Văn
Thạc sĩ quản lỹ giáo dục</t>
  </si>
  <si>
    <t xml:space="preserve">Quyết định số 3204/QĐ-BGDĐT ngày 22/8/2013 của Bộ GD-ĐT có Thành tích xuất sắc trong quá trình xây dựng và phát triển nhà trường
</t>
  </si>
  <si>
    <t>- Đã được chuyển ngạch theo QĐ số 127/QĐ-UB ngày 15/4/2006 của UBND huyện An Dương; Quyết định bổ nhiệm CDNN hạng II theo QĐ số 1314/QĐ-CT ngày 29/06/2016 và Quyết định số 4493/QĐ-UBND ngày 30/12/2023 của UBND huyện An Dương
- Được xếp loại chất lượng ở mức Hoàn thành tốt trở lên trong 05 năm từ 2021 đến 2023 trong đó có 02 năm (2020, 2024) được xếp loại chất lượng ở mức hoàn thành xuất sắc nhiệm vụ.
- Đáp ứng đủ các tiêu chuẩn về năng lực chuyên môn, nghiệp vụ của CDNN giáo viên THCS hạng I.
- Không trong thời hạn xử lý kỷ luật; không trong thời gian thực hiện các quy định liên quan đến kỷ luật theo quy định của Đảng và của pháp luật.</t>
  </si>
  <si>
    <t>VI. TRƯỜNG THCS AN ĐỒNG</t>
  </si>
  <si>
    <t>Đặng Kiều Thúy</t>
  </si>
  <si>
    <t>Trường THCS An Đồng</t>
  </si>
  <si>
    <t>Đại học sư phạm Tin học; Thạc sỹ khoa học Giáo dục</t>
  </si>
  <si>
    <t>Đại học sư phạm Tin học</t>
  </si>
  <si>
    <t xml:space="preserve">Quyết định số 3606/QĐ-BGDĐT ngày 08/11/2022 tặng Bằng khen của Bộ Giáo dục và Đào tạo về việc về việc Có thành tích tiêu biểu, xuất săc trong phong trào thi đua "Đổi mới, sáng tạo trong quản lý, giảng dạy và học tập" năm học 2021 - 2022
</t>
  </si>
  <si>
    <t>- Đã được bổ nhiệm CDNN hạng II theo Quyết định số 1303/QĐ-CT ngày 29/06/2016 của Chủ tịch UBND huyện An Dương và QĐ 4489/QĐ-UBND ngày 30/12/2023 của CT UBND huyện
- Được xếp loại chất lượng ở mức hoàn thành tốt trở lên trong 5 năm từ 2020 đến 2024, trong đó có 4 năm (2020, 2021, 2022, 2023) hoàn thành xuất sắc nhiệm vụ.
- Đáp ứng đủ các tiêu chuẩn về năng lực chuyên môn, nghiệp vụ của CDNN giáo viên THCS hạng I.
- Không trong thời hạn xử lý kỷ luật; không trong thời gian thực hiện các quy định liên quan đến kỷ luật theo quy định của Đảng và của pháp luật.</t>
  </si>
  <si>
    <t>Mai Như Huế</t>
  </si>
  <si>
    <t>01/09/1975</t>
  </si>
  <si>
    <t>Tổ trưởng tổ KHXH.  Giáo viên THCS môn Ngữ Văn.</t>
  </si>
  <si>
    <t>Thạc sĩ ngôn ngữ;
Đại học sư phạm Ngữ văn</t>
  </si>
  <si>
    <t>Quyết định số  2478/QĐ-CT ngày 24 tháng 09 năm 2018 Bằng khen của chủ tịch ủy ban nhân dân thành phố Hải Phòng</t>
  </si>
  <si>
    <t>- Đã được bổ nhiệm CDNN hạng II theo Quyết định số 21/QĐ-HT ngày 15/07/2016 của Hiệu trưởng Trường THCS An Đồng và QĐ  Số 4471/QĐ-UBND ngày 30/12/2023 của ỦBND huyện An Dương bổ nhiệm CDNN và xếp lương GV THCS hạng II. 
- Được xếp loại chất lượng ở mức hoàn thành tốt trở lên trong 5 năm từ 2020 đến 2024 trong đó có 4 năm (2020, 2022, 2023, 2024) hoàn thành xuất sắc nhiệm vụ.
- Đáp ứng đủ các tiêu chuẩn về năng lực chuyên môn, nghiệp vụ của CDNN giáo viên THCS hạng I.
- Không trong thời hạn xử lý kỷ luật; không trong thời gian thực hiện các quy định liên quan đến kỷ luật theo quy định của Đảng và của pháp luật.</t>
  </si>
  <si>
    <t>Hoàng Thị Phương Thảo</t>
  </si>
  <si>
    <t>13/05/1983</t>
  </si>
  <si>
    <t>Tổ phó tổ KHXH.  Giáo viên THCS môn Ngữ Văn, GDCD</t>
  </si>
  <si>
    <t xml:space="preserve">- Cử nhân sư phạm Ngữ Văn      - Cử nhân Giáo dục chính trị </t>
  </si>
  <si>
    <t xml:space="preserve">QĐ Số 3784/QĐ-BGDĐT ngày 10/11/2023 Bằng khen của Bộ GD&amp;ĐT về việc đã có thành tích têu biểu xuất sắc trong phong tròa thi đua" Đổi mới, sáng tạo trong quản lý, giảng dạy và học tập"  
 </t>
  </si>
  <si>
    <t>- Đã được bổ nhiệm CDNN hạng II theo Quyết định số 27/QĐ-HT ngày 15/07/2016 của Hiệu trưởng Trường THCS An Đồng và QĐ số 4466/QĐ-UBND ngày 30/12/2023 của UBND huyện An Dương bổ nhiệm CDNN và xếp lương GV THCS hạng II.
'- Được xếp loại chất lượng ở mức hoàn thành tốt trở lên trong 5 năm từ 2020 đến 2024 trong đó có 4 năm (2020, 2021, 2022, 2023) xếp loại hoàn thành xuất sắc nhiệm vụ
- Đáp ứng đủ các tiêu chuẩn về năng lực chuyên môn, nghiệp vụ của CDNN giáo viên THCS hạng I.
- Không trong thời hạn xử lý kỷ luật; không trong thời gian thực hiện các quy định liên quan đến kỷ luật theo quy định của Đảng và của pháp luật.</t>
  </si>
  <si>
    <t>Phạm Thị Luyện</t>
  </si>
  <si>
    <t>10/02/1981</t>
  </si>
  <si>
    <t>Giáo viên THCS (môn Mỹ thuật)</t>
  </si>
  <si>
    <t>- Cử nhân Sư phạm Địa Lý
- Cao đẳng sư phạm Họa - Địa</t>
  </si>
  <si>
    <t xml:space="preserve">QĐ số: 3170/QĐ-CT, ngày 19/10/2020 của Chủ tịch UBND thành phố tặng bằng khen đã có thành tích hoàn thành xuất sắc nhiệm vụ từ năm học 2018-2019 đến năm học 2019-2020
</t>
  </si>
  <si>
    <t>- Đã được bổ nhiệm CDNN hạng II theo Quyết định số 31/QĐ-HT ngày 15/07/2016 của Hiệu trưởng Trường THCS An Đồng và QĐ số 4463/QĐ-UBND ngày 30/12/2023 của ỦBND huyện An Dương bổ nhiệm CDNN và xếp lương GV THCS hạng II.
- Được xếp loại chất lượng ở mức hoàn thành tốt trở lên trong 5 năm từ 2020 đến 2024 trong đó có 02 năm (2020, 2021) hoàn thành xuất săc nhiệm vụ.
- Đáp ứng đủ các tiêu chuẩn về năng lực chuyên môn, nghiệp vụ của CDNN giáo viên THCS hạng I.
- Không trong thời hạn xử lý kỷ luật; không trong thời gian thực hiện các quy định liên quan đến kỷ luật theo quy định của Đảng và của pháp luật.</t>
  </si>
  <si>
    <t>VII. TRƯỜNG THCS NAM SƠN</t>
  </si>
  <si>
    <t>Phạm Thị Thúy Anh</t>
  </si>
  <si>
    <t>Trường THCS Nam Sơn</t>
  </si>
  <si>
    <t>Đại học sư phạm Ngữ Văn; Thạc sỹ Khoa học Giáo dục</t>
  </si>
  <si>
    <t xml:space="preserve">Bằng khen của BGD-ĐT năm học 2023-2024 theo quyết định số 3454/QĐ-BGD ĐT của Bộ GD-ĐT
</t>
  </si>
  <si>
    <t>- Đã được bổ nhiệm CDNN hạng II theo QĐ bổ nhiệm số 1329/QĐ-CT ngày 29/6/2016 và QĐ số 4368/QĐ-UBND ngày 30/12/2023 của UBND huyện An Dương;
- Trong 05 năm từ 2020 đến 2024 đều được xếp loại chất lượng ở mức hoàn thành xuất sắc nhiệm vụ
- Đáp ứng đủ các tiêu chuẩn về năng lực chuyên môn, nghiệp vụ của CDNN giáo viên THCS hạng I.
- Không trong thời hạn xử lý kỷ luật; không trong thời gian thực hiện các quy định liên quan đến kỷ luật theo quy định của Đảng và của pháp luật.</t>
  </si>
  <si>
    <t>VIII. TRƯỜNG THCS HỒNG PHONG</t>
  </si>
  <si>
    <t>Lê Hải Thanh</t>
  </si>
  <si>
    <t>Trường THCS Hồng Phong</t>
  </si>
  <si>
    <t>Đại học Sư phạm Toán</t>
  </si>
  <si>
    <t>Cao đẳng Toán, Lý Tin</t>
  </si>
  <si>
    <t xml:space="preserve">Quyết định số 2505/QĐ-UBND của Ủy ban nhân dân thành ngày 06/9/2021 phố về việc tặng bằng khen đối với cá nhân hoàn thành xuất sắc nhiệm vụ công tác từ năm học 2019-2020; 2020-2021;2022-2023; 2023-2024
</t>
  </si>
  <si>
    <t>- Đã được bổ nhiệm CDNN hạng II theo QĐ số 1398/QĐ-CT ngàu 29/06/2016 của CT bổ nhiệm CDNN và QĐ số 4399/QD-UBND ngày 30/12/2023 của UBND huyện An Dương bổ nhiệm CDNN
- Trong 05 năm từ 2020 đến 2024, có 04 năm (2020, 2021, 2023, 2024) được xếp loại chất lượng ở mức hoàn thành xuất sắc nhiệm vụ, 01 năm được xếp loại chất lượng ở mức hoàn thành tốt nhiệm vụ,
- Đáp ứng đủ các tiêu chuẩn về năng lực chuyên môn, nghiệp vụ của CDNN giáo viên THCS hạng I.
- Không trong thời hạn xử lý kỷ luật; không trong thời gian thực hiện các quy định liên quan đến kỷ luật theo quy định của Đảng và của pháp luật.</t>
  </si>
  <si>
    <t>Vũ Văn Lý</t>
  </si>
  <si>
    <t>Tổ trưởng</t>
  </si>
  <si>
    <t>Đại học Giáo dục thể chất</t>
  </si>
  <si>
    <t>Cử nhân Tin học</t>
  </si>
  <si>
    <t>Bằng khen của Bộ trưởng Bộ Giáo dục và Đào tạo theo Quyết định số 3606/QĐ-BGDĐT ngày 08/11/2022</t>
  </si>
  <si>
    <t>- Đã được bổ nhiệm CDNN hạng II theo Quyết định số 54/QĐ-HT ngày 30/6/2016 của Hiệu trưởng Trường THCS Hồng PHong và QĐ số 4402/QĐ-UBND ngày 30/12/2023 của UBND huyện An Dương.
- Trong 05 năm từ 2020 đến 2024 được xếp loại chất lượng ở mức hoàn thành xuất sắc nhiệm vụ.
- Đáp ứng đủ các tiêu chuẩn về năng lực chuyên môn, nghiệp vụ của CDNN giáo viên THCS hạng I.
- Không trong thời hạn xử lý kỷ luật; không trong thời gian thực hiện các quy định liên quan đến kỷ luật theo quy định của Đảng và của pháp luật.</t>
  </si>
  <si>
    <t>IX. TRƯỜNG THCS BẮC SƠN</t>
  </si>
  <si>
    <t>Hoàng Tú Oanh</t>
  </si>
  <si>
    <t>- Cử nhân Ngoại Ngữ;
- Thạc sĩ Khoa học Giáo dục
- Chứng chỉ bồi dưỡng nghiệp vụ sư phạm</t>
  </si>
  <si>
    <t>Giấy chứng nhận của Sở Giáo dục và đào tạo chứng nhận Giáo viên dạy giỏi cấp thành phố bậc THCS theo QĐ số 136/QĐ-SGDĐT-TrH ngày 28/02/2019</t>
  </si>
  <si>
    <t>- Đã được bổ nhiệm CDNN và xếp lương giáo viên THCS hạng II tại Quyết định số 25/QĐ-HT ngày 30/06/2016 và quyết định số 4300/QĐ-UBND ngày 30/12/2023 của Uỷ ban nhân dân huyện An Dương
-  Trong 05 năm từ 2020, 2022 2024, có 03 năm được xếp loại chất lượng ở mức hoàn thành xuất sắc nhiệm vụ trong đó 02 năm được xếp loại chất lượng ở mức hoàn thành tốt nhiệm vụ năm 2021, 2023
- Đáp ứng đủ các tiêu chuẩn về năng lực chuyên môn, nghiệp vụ của CDNN giáo viên THCS hạng I.
- Không trong thời hạn xử lý kỷ luật; không trong thời gian thực hiện các quy định liên quan đến kỷ luật theo quy định của Đảng và của pháp luật.</t>
  </si>
  <si>
    <t>X. TRƯỜNG THCS HỒNG THÁI</t>
  </si>
  <si>
    <t>Lưu Thị Hạnh</t>
  </si>
  <si>
    <t>04/09/1976</t>
  </si>
  <si>
    <t>Trường 
THCS Hồng Thái</t>
  </si>
  <si>
    <t>Cử nhân Sư phạm Văn; Thạc sĩ Quản lý giáo dục</t>
  </si>
  <si>
    <t xml:space="preserve">Quyết định số 3176/QĐ-CT ngày 19 /10 /2020 của Chủ tịch UBND thành phố Hải Phòng về việc tặng bằng khen hoàn thành XS nhiệm vụ năm học 2018-2019 đến năm học 2019-2020  
</t>
  </si>
  <si>
    <t>- Đã được bổ nhiệm CDNN giáo viên THCS hạng II tại QĐ số 14/QĐ-HT ngày 30/6/2016 và QĐ số 4229 ngày 30/12/2023 của UBND huyện An Dương
- Được xếp loại chất lượng ở mức Hoàn thành tốt trở lên trong 05 năm từ 2020 đến 2024, trong đó có 03 năm (2020, 2022, 2024) được xếp loại chất lượng ở mức hoàn thành xuất sắc nhiệm vụ.
- Đáp ứng đủ các tiêu chuẩn về năng lực chuyên môn, nghiệp vụ của CDNN giáo viên THCS hạng I.
- Không trong thời hạn xử lý kỷ luật; không trong thời gian thực hiện các quy định liên quan đến kỷ luật theo quy định của Đảng và của pháp luật.</t>
  </si>
  <si>
    <t>Lương Thị Thu</t>
  </si>
  <si>
    <t>Cử nhân Sư phạm Anh; Thạc sĩ Quản lý giáo dục</t>
  </si>
  <si>
    <t>Quyết định số 05/QĐ-PGD&amp;ĐT ngày 29/01/2019 của Phòng GD và Đào tạo huyện An Dương về việc công nhận giáo viên dạy giỏi cấp huyện đối với năm học 2018-2019</t>
  </si>
  <si>
    <t>- Đã được bổ nhiệm CDNN giáo viên THCS hạng II tại QĐ số 25/QĐ-HT ngày 30/6/2016 và QĐ số 4228/QĐ-UBND ngày 30/12/2023 của UBND huyện An Dương
- Được xếp loại chất lượng ở mức Hoàn thành tốt trở lên trong 05 năm từ 2020 đến 2024, trong đó có 04 năm (2020, 2021, 2022, 2024) được xếp loại chất lượng ở mức hoàn thành xuất sắc nhiệm vụ.
- Đáp ứng đủ các tiêu chuẩn về năng lực chuyên môn, nghiệp vụ của CDNN giáo viên THCS hạng I.
- Không trong thời hạn xử lý kỷ luật; không trong thời gian thực hiện các quy định liên quan đến kỷ luật theo quy định của Đảng và của pháp luật.</t>
  </si>
  <si>
    <t>XI. TRƯỜNG THCS ĐẶNG CƯƠNG</t>
  </si>
  <si>
    <t>Nguyễn Ngọc Hà</t>
  </si>
  <si>
    <t xml:space="preserve">Giáo viên THCS </t>
  </si>
  <si>
    <t>Trường THCS Đặng Cương</t>
  </si>
  <si>
    <t>Quyết định số 2505/QĐ-CT của Ủy ban nhân dân thành phố Hải Phòng tặng Bằng khen giáo viên trường THCS Đặng Cương huyện An Dương đã có thành tích hoàn thành xuẩt sắc nhiệm vụ công tác từ năm học 2019-2020 đến năm học 2020-2021</t>
  </si>
  <si>
    <t xml:space="preserve"> - Đã được bổ nhiệm CDNN giáo viên THCS hạng II tại Quyết định số 14/QĐ-HT ngày 30/6/2016 và Quyết định số: 4360/QĐ-UBND ngày 30/12/2023 của UBND huyện An Dương về việc bổ nhiệm CDNN 
- Trong 05 năm từ 2020 đến 2024, có 04 năm  được xếp loại chất lượng ở mức hoàn thành xuất sắc nhiệm vụ, 01 năm được xếp loại chất lượng ở mức hoàn thành tốt nhiệm vụ,
- Đáp ứng đủ các tiêu chuẩn về năng lực chuyên môn, nghiệp vụ của CDNN g/v THCS hạng I.
- Không trong thời hạn xử lý kỷ luật; không trong thời gian thực hiện các quy định liên quan đến kỷ luật theo quy định của Đảng và của pháp luật.</t>
  </si>
  <si>
    <t>Nguyễn Trọng Đại</t>
  </si>
  <si>
    <t>Đại học Giáo dục Thể chất</t>
  </si>
  <si>
    <t xml:space="preserve">Quyết định số 3784/QĐ-BGDĐT ngày 10/11/2023 của Bộ trưởng Bộ Giáo dục và Đào tạo tặng Bằng khen giáo viên trường THCS Đặng Cương huyện An Dương đã có thành tích tiêu biểu, xuất sắc trong phong trào thi đua "Đổi mới, sáng tạo trong quản lý, giảng dạy và học tập"  năm học 2022-2023 </t>
  </si>
  <si>
    <t xml:space="preserve"> - Đã được bổ nhiệm CDNN giáo viên THCS hạng II tại  Quyết định số 18/QĐ-HT ngày 30/6/2016 và Quyết định số: 4449/QĐ-UBND ngày 30/12/2023 của Ủy ban nhân dân huyện An Dương về việc bổ nhiệm CDNN và xếp lương GV THCS hạng II. 
- Trong 05 năm từ 2020 đến 2024 được xếp loại chất lượng ở mức hoàn thành xuất sắc nhiệm vụ.
- Đáp ứng đủ các tiêu chuẩn về năng lực chuyên môn, nghiệp vụ của CDNN giáo viên THCS hạng I.
- Không trong thời hạn xử lý kỷ luật; không trong thời gian thực hiện các quy định liên quan đến kỷ luật theo quy định của Đảng và của pháp luật.</t>
  </si>
  <si>
    <t>XII. TRƯỜNG THCS TÂN TIẾN</t>
  </si>
  <si>
    <t>Lê Thị Minh Thuận</t>
  </si>
  <si>
    <t>Giáo viên THCS môn Tiếng Anh</t>
  </si>
  <si>
    <t>Trường THCS Tân Tiến</t>
  </si>
  <si>
    <t>Cử nhân sư phạm Tiếng Anh</t>
  </si>
  <si>
    <t xml:space="preserve">
Quyết định số 4819/QĐ-BGDDTngày 24/10/2014 của của BGDDT tặng bằng khen đối với cá nhân hoàn thành xuất sắc công tác năm học 2013-2014,
</t>
  </si>
  <si>
    <t xml:space="preserve"> - Đã được chuyển ngạch giáo viên THCS chính mã 15a201 theo QĐ số 127/QĐ-UB của UBND huyện An Dương ngày 15/4/2006; bổ nhiệm CDNN hạng II tại Quyết định số: 09/QĐ-HT ngày 30/06/2016 của UBND huyện An Dương và QĐ số 4259/QĐ-UBND ngày 30/12/2023 bổ nhiệm CDNN hạng II của UBND huyện An Dương.
- Được xếp loại chất lượng ở mức Hoàn thành tốt nhiệm vụ trong 05 năm từ năm 2020 đến năm 2024 trong đó có 03 năm (năm 2020, 2021, 2022) được xếp loại chất lượng ở mức hoàn thành xuất sắc nhiệm vụ.
- Đáp ứng đủ các tiêu chuẩn về năng lực chuyên môn, nghiệp vụ của CDNN giáo viên THCS hạng I. 
- Không trong thời hạn xử lý kỷ luật; không trong thời gian thực hiện các quy định liên quan đến kỷ luật theo quy định của Đảng và của pháp luật.</t>
  </si>
  <si>
    <t>Nguyễn Thị Diệu Thúy</t>
  </si>
  <si>
    <t>25/10/1979</t>
  </si>
  <si>
    <t>Giáo viên THCS môn Toán,  Tin học</t>
  </si>
  <si>
    <t xml:space="preserve"> - Cử nhân sư phạm Tin học       - Cử nhân Sư phạm Toán học</t>
  </si>
  <si>
    <t>Cử nhân sư phạm Tin học</t>
  </si>
  <si>
    <t>Quyết định số 2505/QD-CT ngày 06/9/2021 của Chủ tịch UBNDTP về việc tặng BK năm học 2019 đến 2021</t>
  </si>
  <si>
    <t xml:space="preserve"> - Đã được bổ nhiệm CDNN hạng II tại Quyết định số: 24/QĐ-HT ngày 30/06/2016 của UBND huyện An Dương và QĐ số 4245/QĐ-UBND ngày 30/12/2023 về bổ nhiệm CDNN hạng II của UBND huyện An Dương.
- Được xếp loại chất lượng ở mức hoàn thành tốt nhiệm vụ trong 05 năm từ năm 2020 đến năm 2024 trong đócó 04 năm (2020, 2021, 2022, 2023) được xếp loại chất lượng ở mức hoàn thành xuất sắc nhiệm vụ.
- Đáp ứng đủ các tiêu chuẩn về năng lực chuyên môn, nghiệp vụ của CDNN giáo viên THCS hạng I. 
- Không trong thời hạn xử lý kỷ luật; không trong thời gian thực hiện các quy định liên quan đến kỷ luật theo quy định của Đảng và của pháp luật.</t>
  </si>
  <si>
    <t>XIII. TRƯỜNG THCS LÊ LỢI</t>
  </si>
  <si>
    <t>Bùi Thị Hải Anh</t>
  </si>
  <si>
    <t>Giáo viên THCS môn Toán, tổ trưởng tổ KHTN</t>
  </si>
  <si>
    <t>Trường THCS Lê Lợi</t>
  </si>
  <si>
    <t>Đại học SP Hóa học</t>
  </si>
  <si>
    <t xml:space="preserve"> Quyết định số 2344/QĐ-CT ngày 12/10/2015 của CTUBND thành phố tặng bằng khen do đã có thành tích hoàn thành  xuất sắc nhiệm vụ công tác từ năm học 2013-2014 đến năm học  2014-2015</t>
  </si>
  <si>
    <t xml:space="preserve"> - Đã được chuyển ngạch giáo viên trung học cơ sở chính mã số 15a.201 tại QĐ số 127/QĐ-UB ngày 15/4/2006 của UBND huyện An Dương; bổ nhiệm CDNN hạng II tại QĐ số 09/QĐ- HT ngày 30/6/2016 của HT Trường THCS LL và QĐ số 4331/QĐ-UBND ngày 30/12/2023 của UBND huyện An Dương;
- Được xếp loại chất lượng ở mức Hoàn thành tốt trở lên trong 05 năm liên tục từ học 2020-2024 trong đó có 03 năm (2021, 2022, 2023) được xếp loại chất lượng ở mức hoàn thành xuất sắc nhiệm vụ 
- Đáp ứng đủ các tiêu chuẩn về năng lực chuyên môn, nghiệp vụ của CDNN giáo viên THCS hạng I.
- Không trong thời hạn xử lý kỷ luật; không trong thời gian thực hiện các quy định liên quan đến kỷ luật theo quy định của Đảng và của pháp luật.</t>
  </si>
  <si>
    <t>XIV. TRƯỜNG THCS ĐỒNG THÁI</t>
  </si>
  <si>
    <t>Nguyễn Thị Phương Lan</t>
  </si>
  <si>
    <t>Trường THCS Đồng Thái</t>
  </si>
  <si>
    <t xml:space="preserve"> Quyết định số 2943/QĐ-CT ngày 19/8/2024 của UBND thành phố về việc tặng bằng khen do đã có thành tích hoàn thành  xuất sắc nhiệm vụ công tác từ năm 2022-2023 đến năm 2023-2024</t>
  </si>
  <si>
    <t xml:space="preserve"> - Đã được bổ nhiệm CDNN hạng II tại QĐ số 36/QĐ- HT ngày 30/6/2016 của HT Trường THCS ĐT và QĐ số 4139/QĐ-UBND ngày 30/12/2023 của UBND huyện An Dương;
- Được xếp loại chất lượng ở mức Hoàn thành xuất sắc trong 05 năm liên tục  từ học 2020 đến 2024.
- Đáp ứng đủ các tiêu chuẩn về năng lực chuyên môn, nghiệp vụ của CDNN giáo viên THCS hạng I.
- Không trong thời hạn xử lý kỷ luật; không trong thời gian thực hiện các quy định liên quan đến kỷ luật theo quy định của Đảng và của pháp luật.</t>
  </si>
  <si>
    <t>Lê Thị Thủy</t>
  </si>
  <si>
    <t>Giáo viên THCS (môn GDTC)</t>
  </si>
  <si>
    <t>Cử nhân Sư phạm GDTC</t>
  </si>
  <si>
    <t xml:space="preserve"> Quyết định số 2505/QĐ-CT ngày 06/09/2021 của UBND thành phố về việc tằng bằng khen do đã có thành tích hoàn thành  xuất sắc nhiệm vụ công tác từ năm 2019-2020 đến năm 2020-2021</t>
  </si>
  <si>
    <t xml:space="preserve"> - Đã được bổ nhiệm CDNN hạng II tại QĐ số 44/QĐ- HT ngày 30/6/2016 của HT Trường THCS ĐT và QĐ số 4146/QĐ-UBND ngày 30/12/2023 của UBND huyện An Dương;
- Được xếp loại chất lượng ở mức Hoàn thành xuất sắc trong 05 năm liên tục  từ học 2020 đến 2024.
- Đáp ứng đủ các tiêu chuẩn về năng lực chuyên môn, nghiệp vụ của CDNN giáo viên THCS hạng I.
- Không trong thời hạn xử lý kỷ luật; không trong thời gian thực hiện các quy định liên quan đến kỷ luật theo quy định của Đảng và của pháp luật.</t>
  </si>
  <si>
    <t>I. TRƯỜNG MN ANH DŨNG</t>
  </si>
  <si>
    <t>Phạm Thị Mai Anh</t>
  </si>
  <si>
    <t>13/8/1982</t>
  </si>
  <si>
    <t>Trường MN Anh Dũng</t>
  </si>
  <si>
    <t>1 năm 1 tháng</t>
  </si>
  <si>
    <t>- Đại học SP MN, - Thạc sĩ Giáo dục và phát triển cộng đồng</t>
  </si>
  <si>
    <t>Có chứng chỉ bồi dưỡng theo tiêu chuẩn CDNN GVMN</t>
  </si>
  <si>
    <t>Sử dụng được NN ở trình độ tương đương bậc 2
khung NNNN VN</t>
  </si>
  <si>
    <t>Quyết định số 1082/QĐ-UBND  ngày 23/7/2021 của UBND quận công nhận là chiến sĩ thi đua cơ sở năm 2021</t>
  </si>
  <si>
    <t xml:space="preserve"> -QĐ số 2047/QĐ-UBND ngày 15/12/2011 chuyển ngach giáo viên Mầm non cao cấp; Đã được bổ nhiệm CDNN giáo viên MN hạng II tại Quyết định số 2283/QĐ-UBND ngày 28/11/2023 của UBND quận Dương Kinh.
- Được xếp loại chất lượng ở mức HTT trở lên trong 05 năm từ 2020 đến 2024; trong đó có 03 năm (năm 2020, năm 2021, năm 2024) được xếp loại chất lượng ở mức HTXS nhiệm vụ.
- Đáp ứng đủ các tiêu chuẩn về năng lực chuyên môn, nghiệp vụ của CDNN giáo viên MN hạng I.
- Không trong thời hạn xử lý kỷ luật; không trong thời gian thực hiện các quy định liên quan đến kỷ luật theo quy định của Đảng và của pháp luật.</t>
  </si>
  <si>
    <t>II. TRƯỜNG MN HẢI THÀNH</t>
  </si>
  <si>
    <t>Vũ Thị Huấn</t>
  </si>
  <si>
    <t>18/11/1977</t>
  </si>
  <si>
    <t>Trường Mầm non Hải Thành</t>
  </si>
  <si>
    <t>Quyết định số 1087/QĐ-UBND của Ủy ban nhân dân quận công nhận là chiến sĩ thi đua cơ sở năm học 2023-2024</t>
  </si>
  <si>
    <t xml:space="preserve"> - Đã được bổ nhiệm CDNN theo Quyết định số 1178/QĐ-UBND ngày 28/7/2016 của UBND quận Dương Kinh; Đã được bổ nhiệm CDNN giáo viên mầm non hạng II tại Quyết định số 2252/QĐ-UBND ngày 27/11/2023 của Ủy ban nhân dân quận Dương Kinh.
- Được xếp loại chất lượng ở mức Hoàn thành tốt trở lên trong 05 năm từ 2020 đến 2024; trong đó có 02 năm (năm 2020, năm 2021) được xếp loại chất lượng ở mức hoàn thành xuất sắc nhiệm vụ.
- Đáp ứng đủ các tiêu chuẩn về năng lực chuyên môn, nghiệp vụ của CDNN giáo viên mầm non hạng I.
- Không trong thời hạn xử lý kỷ luật; không trong thời gian thực hiện các quy định liên quan đến kỷ luật theo quy định của Đảng và của pháp luật.</t>
  </si>
  <si>
    <t>III. TRƯỜNG MN HƯNG ĐẠO</t>
  </si>
  <si>
    <t>Đồng Thị Tuyết Nhung</t>
  </si>
  <si>
    <t>03/11/1973</t>
  </si>
  <si>
    <t>Trường Mầm non Hưng Đạo</t>
  </si>
  <si>
    <t>Quyết định số 1087/QĐ-UBND ngày 27/06/2024 của Ủy ban nhân dân quận công nhận là chiến sĩ thi đua cơ sở cấp quận năm học 2023-2024.</t>
  </si>
  <si>
    <t xml:space="preserve"> - Đã được bổ nhiệm CDNN giáo viên mầm non hạng II tại Quyết định số 1120/QĐ-UBND ngày 15/07/2016 của Ủy ban nhân dân quận Dương Kinh; QĐ 2281/QĐ-UBND ngày 28/11/2023 về bổ nhiệm CDNN giáo viên mầm non hạng II
- Được xếp loại chất lượng ở mức Hoàn thành tốt trở lên trong 05 năm từ 2020 đến 2024; trong đó có 04 năm ( năm 2020, 2021, 2023, năm 2024) được xếp loại chất lượng ở mức hoàn thành xuất sắc nhiệm vụ.
- Đáp ứng đủ các tiêu chuẩn về năng lực chuyên môn, nghiệp vụ của CDNN giáo viên mầm non hạng I.
- Không trong thời hạn xử lý kỷ luật; không trong thời gian thực hiện các quy định liên quan đến kỷ luật theo quy định của Đảng và của pháp luật.</t>
  </si>
  <si>
    <t>IV. TRƯỜNG TIỂU HỌC ANH DŨNG</t>
  </si>
  <si>
    <t>Nguyễn Thị Loan</t>
  </si>
  <si>
    <t>19/03/1969</t>
  </si>
  <si>
    <t>Trường Tiểu học Anh Dũng</t>
  </si>
  <si>
    <t>Có chứng chỉ bồi dưỡng theo tiêu chuẩn CDNN GVTH</t>
  </si>
  <si>
    <t xml:space="preserve">Bằng khen thành phố năm 2012 (quyết định số 1710/QĐ-CT 11/10/2012 của Chủ tịch UBND thành phố)
</t>
  </si>
  <si>
    <t xml:space="preserve"> - Bổ nhiệm ngạch giáo viên tiểu học cao cấp 15a.203 năm 2007 theo QĐ 1073/QĐ-SNV của giám đốc sở Nội vụ; Đã được bổ nhiệm CDNN giáo viên tiểu học hạng II tại Quyết định số 1154/QĐ-UBND ngày 20/07/2016 của Ủy ban nhân dân quận Dương Kinh; bổ nhiệm CDNN giáo viên tiểu học hạng II tại Quyết định số 2284/QĐ-UBND ngày 28/11/2023, được thay bởi QĐ 136/QĐ-UBND ngày 31/01/2024 của Ủy ban nhân dân quận Dương Kinh.
- Được xếp loại chất lượng ở mức Hoàn thành tốt trở lên trong 05 năm từ 2020 đến 2024; trong đó có 02 năm (năm 2020, năm 2021) được xếp loại chất lượng ở mức hoàn thành xuất sắc nhiệm vụ.
- Đáp ứng đủ các tiêu chuẩn về năng lực chuyên môn, nghiệp vụ của CDNN giáo viên tiểu học hạng I.
- Không trong thời hạn xử lý kỷ luật; không trong thời gian thực hiện các quy định liên quan đến kỷ luật theo quy định của Đảng và của pháp luật.</t>
  </si>
  <si>
    <t>Bùi Thị Thanh Hường</t>
  </si>
  <si>
    <t>21/12/1982</t>
  </si>
  <si>
    <t xml:space="preserve">Giáo viên </t>
  </si>
  <si>
    <t>8 năm 4 tháng</t>
  </si>
  <si>
    <t>Giáo viên dạy giỏi cấp thành phố năm học: 2018-2019 (giấy chứng nhận của sở Giáo dục và Đào tạo thành phố)</t>
  </si>
  <si>
    <t xml:space="preserve"> - Đã được bổ nhiệm CDNN giáo viên tiểu học hạng II tại Quyết định số 17/QĐ-TrTH ngày 02/8/2016 của Hiệu trưởng trường Tiểu học Anh Dũng, quận Dương Kinh Đã được bổ nhiệm CDNN giáo viên tiểu học hạng II tại Quyết định số 2293/QĐ-UBND ngày 28/11/2023 của Ủy ban nhân dân quận Dương Kinh.
- Được xếp loại chất lượng ở mức Hoàn thành tốt trở lên trong 05 năm từ 2020 đến 2024; trong đó có 04 năm (năm 2020, 2021, 2022, 2024) được xếp loại chất lượng ở mức hoàn thành xuất sắc nhiệm vụ.
- Đáp ứng đủ các tiêu chuẩn về năng lực chuyên môn, nghiệp vụ của CDNN giáo viên tiểu học hạng I.
- Không trong thời hạn xử lý kỷ luật; không trong thời gian thực hiện các quy định liên quan đến kỷ luật theo quy định của Đảng và của pháp luật.</t>
  </si>
  <si>
    <t>V. TRƯỜNG TIỂU HỌC ĐA PHÚC</t>
  </si>
  <si>
    <t>Vũ Thị Kim Vân</t>
  </si>
  <si>
    <t>30/10/1973</t>
  </si>
  <si>
    <t>Trường Tiểu học Đa Phúc</t>
  </si>
  <si>
    <t xml:space="preserve">Thạc sĩ quản lý giáo dục; 
Đại học sư phạm Tiểu học </t>
  </si>
  <si>
    <t>Quyết định số 1343/QĐ-TTg ngày 07/11/2024 tặng Bằng khen Thủ tướng Chính phủ</t>
  </si>
  <si>
    <t xml:space="preserve"> - Đã được bổ nhiệm CDNN giáo viên tiểu học hạng II tại Quyết định số 1148/QĐ-UBND ngày 20/7/2016 của Ủy ban nhân dân quận Dương Kinh; QĐ số 2255/QĐ-UBND ngày 27/11/2023 về bổ nhiệm CDNN hạng II, QĐ số 120/QĐ-UBND ngày 30/01/2024 thay thế QĐ số 2255.
- Trong 05 năm từ 2020 đến 2024 được xếp loại chất lượng ở mức hoàn thành xuất sắc nhiệm vụ.
- Đáp ứng đủ các tiêu chuẩn về năng lực chuyên môn, nghiệp vụ của CDNN giáo viên tiểu học hạng I.
- Không trong thời hạn xử lý kỷ luật; không trong thời gian thực hiện các quy định liên quan đến kỷ luật theo quy định của Đảng và của pháp luật.</t>
  </si>
  <si>
    <t>Bùi Thị Hà Mai</t>
  </si>
  <si>
    <t>29/11/1976</t>
  </si>
  <si>
    <t>Đại học sư phạm tiểu học</t>
  </si>
  <si>
    <t>Quyết định số 260/QĐ-GDĐT ngày 29/3/2024 chứng nhận giáo viên giỏi cấp quận</t>
  </si>
  <si>
    <t xml:space="preserve"> - Đã được bổ nhiệm CDNN giáo viên tiểu học hạng II tại Quyết định số 29/QĐ-THĐP ngày 29/07/2016 của Trường Tiểu học Đa Phúc; QĐ số 2319/QĐ-UBND về việc bổ nhiệm CDNN hạng II ngày 30/11/2023
- Được xếp loại chất lượng ở mức Hoàn thành tốt trở lên trong 05 năm từ 2020 đến 2024; trong đó có 02 năm (2020, 2021) được xếp loại chất lượng ở mức hoàn thành xuất sắc nhiệm vụ.
- Đáp ứng đủ các tiêu chuẩn về năng lực chuyên môn, nghiệp vụ của CDNN giáo viên tiểu học hạng I.
- Không trong thời hạn xử lý kỷ luật; không trong thời gian thực hiện các quy định liên quan đến kỷ luật theo quy định của Đảng và của pháp luật.</t>
  </si>
  <si>
    <t>Nguyễn Thị Oanh</t>
  </si>
  <si>
    <t>07/05/1974</t>
  </si>
  <si>
    <t xml:space="preserve">x </t>
  </si>
  <si>
    <t>Quyết định số 86/QĐ-SGDĐT-TH ngày 31/01/2019 của Ủy ban nhân dân thành phố về việc công nhận giáo viên dạy giỏi cấp tiểu học Thành Phố</t>
  </si>
  <si>
    <t>- Đã được bổ nhiệm CDNN giáo viên tiểu học hạng II tại Quyết định số 27/QĐ-THĐP ngày 29/7/2016 của Trường Tiểu học Đa Phúc; QĐ số 2307/QĐ-UBND ngày 30/11/2023 về bổ nhiệm CDNN hạng II.
- Được xếp loại chất lượng ở mức Hoàn thành tốt trở lên trong 05 năm từ 2020 đến 2024; trong đó có 02 năm (2020, 2021) được xếp loại chất lượng ở mức hoàn thành xuất sắc nhiệm vụ.
- Đáp ứng đủ các tiêu chuẩn về năng lực chuyên môn, nghiệp vụ của CDNN giáo viên tiểu học hạng I.
- Không trong thời hạn xử lý kỷ luật; không trong thời gian thực hiện các quy định liên quan đến kỷ luật theo quy định của Đảng và của pháp luật.</t>
  </si>
  <si>
    <t>VI. TRƯỜNG TIỂU HỌC HẢI THÀNH</t>
  </si>
  <si>
    <t>Vũ Thị Hồi</t>
  </si>
  <si>
    <t>02/10/1975</t>
  </si>
  <si>
    <t>Trường Tiểu học Hải Thành</t>
  </si>
  <si>
    <t>Quyết định số 2398/QĐ-CT ngày 24/08/2021 của Ủy ban nhân dân thành phố về việc tặng bằng khen đối với Bà Vũ Thị Hồi năm 2021</t>
  </si>
  <si>
    <t xml:space="preserve"> - Đã được bổ nhiệm CDNN giáo viên tiểu học hạng II tại Quyết định số 34/QĐ-QĐ-TH ngày 22/07/2016 của Trường tiểu học Hải Thành; Đã được bổ nhiệm CDNN giáo viên tiểu học hạng II tại Quyết định số 2297/QĐ-QĐ-TH ngày 30/11/2023 của UBND quận Dương Kinh
- Trong 05 năm từ 2020 đến 2024  được xếp loại chất lượng ở mức hoàn thành tốt nhiệm vụ trở lên, trong đó có 04 năm (2020, 2021, 2022, 2023) được xếp loại chất lượng hoàn thành xuất sắc nhiệm vụ.
- Đáp ứng đủ các tiêu chuẩn về năng lực chuyên môn, nghiệp vụ của CDNN giáo viên tiểu học hạng I.
- Không trong thời hạn xử lý kỷ luật; không trong thời gian thực hiện các quy định liên quan đến kỷ luật theo quy định của Đảng và của pháp luật.</t>
  </si>
  <si>
    <t>Nguyễn Thị Thu Huyên</t>
  </si>
  <si>
    <t>09/03/1977</t>
  </si>
  <si>
    <t>Quyết định số 2398/QĐ-CT ngày 24/08/2021 của Ủy ban nhân dân thành phố về việc tặng bằng khen đối với Bà Nguyễn Thị Thu Huyên năm 2021</t>
  </si>
  <si>
    <t xml:space="preserve"> - Đã được bổ nhiệm CDNN giáo viên tiểu học hạng II tại Quyết định số 24/QĐ-QĐ-TH ngày 22/07/2016 của Trường tiểu học Hải Thành; Đã được bổ nhiệm CDNN giáo viên tiểu học hạng II tại Quyết định số 2332/QĐ-QĐ-TH ngày 20/11/2023 của UBND quận Dương Kinh.
- Trong 05 năm từ 2020 đến 2024 được xếp loại chất lượng ở mức hoàn thành xuất sắc nhiệm vụ.
- Đáp ứng đủ các tiêu chuẩn về năng lực chuyên môn, nghiệp vụ của CDNN giáo viên tiểu học hạng I.
- Không trong thời hạn xử lý kỷ luật; không trong thời gian thực hiện các quy định liên quan đến kỷ luật theo quy định của Đảng và của pháp luật.</t>
  </si>
  <si>
    <t>VII. TRƯỜNG TIỂU HỌC HÒA NGHĨA</t>
  </si>
  <si>
    <t>Vũ Thị Hương</t>
  </si>
  <si>
    <t>25/03/1970</t>
  </si>
  <si>
    <t>Trường Tiểu học Hòa Nghĩa</t>
  </si>
  <si>
    <t xml:space="preserve">1 năm </t>
  </si>
  <si>
    <t>Quyết định số 2319/QĐ-CT ngày 7/10/2015 của Chủ tịch UBND thành phố về việc tặng Bằng khen "Đã có thành tích hoàn thành Xuất sắc nhiệm vụ kế hoạch công tác từ năm học 2013 - 2014 đến năm học 2014-2015".</t>
  </si>
  <si>
    <t xml:space="preserve"> - Được bổ nhiệm ngạch giáo viên tiểu học cao cấp 15a.203 năm 2007 tại quyết định số 1095/QĐ-SNV của sở Nội vụ thành phố; Đã được bổ nhiệm CDNN GV tiểu học hạng II mã số V.07.03.07 QĐ số 1150/QĐ-UBND ngày 20/07/2016 của UBND quận và QĐ 2547/QĐ-UBND ngày 30/11/2023 và Bổ nhiệm CDNN GV tiểu học hạng II  mã số V.07.03.28 QĐ số 131/QĐ-UBND ngày 30/01/2024 của UBND quận thay QĐ 2547/QĐ-UBND.
- Được xếp loại chất lượng ở mức Hoàn thành tốt trở lên trong 05 năm từ 2020 đến 2024; trong đó có 03 năm (năm 2020, 2021, năm 2024) được xếp loại chất lượng ở mức hoàn thành XS nhiệm vụ.
- Đáp ứng đủ các tiêu chuẩn về năng lực CM, NV của CDNN GV tiểu học hạng I.
- Không trong thời hạn xử lý kỷ luật; không trong thời gian thực hiện các quy định liên quan đến kỷ luật theo quy định của Đảng và của pháp luật.</t>
  </si>
  <si>
    <t>Bùi Thị Thúy Nhung</t>
  </si>
  <si>
    <t>22/01/1976</t>
  </si>
  <si>
    <t>Giáo viên giỏi cấp quận năm 2020 (giấy chứng nhận kèm theo quyết định số 412/QĐ-GDĐT của phòng Giáo dục và Đào tạo)</t>
  </si>
  <si>
    <t xml:space="preserve"> - Đã được bổ nhiệm CDNN giáo viên TH hạng II mã số V.07.03.07 QĐ số 95/QĐ-THHN ngày 28/07/2016 của trường TH Hòa Nghĩa và Bổ nhiệm CDNN giáo viên TH hạng II mã số V.07.03.28  QĐ số 2316/QĐ-UBND ngày 30/11/2023 của UBND quận Dương Kinh.
- Được xếp loại chất lượng ở mức Hoàn thành tốt trở lên trong 05 năm từ 2020 đến 2024; trong đó có 03 năm (năm 2020, năm 2021, năm 2022) được xếp loại chất lượng ở mức hoàn thành XS nhiệm vụ.
- Đáp ứng đủ các tiêu chuẩn về năng lực CM, NV của CDNN giáo viên tiểu học hạng I.
- Không trong thời hạn xử lý kỷ luật; không trong thời gian thực hiện các quy định liên quan đến kỷ luật theo quy định của Đảng và của pháp luật.</t>
  </si>
  <si>
    <t>VIII. TRƯỜNG THCS ANH DŨNG</t>
  </si>
  <si>
    <t>Lê Thị Thanh Thảo</t>
  </si>
  <si>
    <t>30/03/1975</t>
  </si>
  <si>
    <t>Trường THCS Anh Dũng</t>
  </si>
  <si>
    <t xml:space="preserve"> Cử nhân chuyên ngành Tiếng Anh; Chứng chỉ bồi dưỡng nghiệp vụ sư phạm giảng dạy môn Tiếng Anh; Thạc sĩ QLGD</t>
  </si>
  <si>
    <t>Có chứng chỉ bồi dưỡng theo tiêu chuẩn CDNN GV THCS</t>
  </si>
  <si>
    <t>Bằng khen của Chủ tịch UBND thành phố đã có thành tích hoàn thành xuất sắc nhiệm vụ từ năm học 2019-2020 đến năm học 2020-2021 (Quyết định số 2398/QĐ-UBND ngày 24/8/2021 của Ủy ban nhân dân thành phố)</t>
  </si>
  <si>
    <t xml:space="preserve"> - Đã được bổ nhiệm CDNN giáo viên THCS hạng II tại Quyết định số 1163/QĐ-UBND ngày 20/7/2016 và Quyết định số 2432/QĐ-UBND ngày 30/11/2023 của Ủy ban nhân dân quận Dương Kinh.
- Được xếp loại chất lượng ở mức Hoàn thành tốt trở lên trong 05 năm từ 2020 đến 2024, trong đó có 4 năm hoàn thành xuất sắc nhiệm vụ (2020, 2021, 2022, 2023)
- Đáp ứng đủ các tiêu chuẩn về năng lực chuyên môn, nghiệp vụ của CDNN giáo viên THCS hạng I.
- Không trong thời hạn xử lý kỷ luật; không trong thời gian thực hiện các quy định liên quan đến kỷ luật theo quy định của Đảng và của pháp luật.</t>
  </si>
  <si>
    <t>IX. TRƯỜNG THCS ĐA PHÚC</t>
  </si>
  <si>
    <t>Lê Thị Kim Thanh</t>
  </si>
  <si>
    <t>12/12/1979</t>
  </si>
  <si>
    <t>Trường THCS Đa Phúc</t>
  </si>
  <si>
    <t>- Đại học Tiếng anh
- Cao đẳng sư phạm tiếng anh</t>
  </si>
  <si>
    <t>Bằng khen thành phố 2014 (quyết định số 1969/QĐ-CT ngày 16/9/2014 của Chủ tịch Ủy ban nhân dân thành phố)</t>
  </si>
  <si>
    <t>- Bổ nhiệm GV THCS chính 15a.201 từ năm 2008 (QĐ 2114 của Giám đốc sở Nội vụ); Bổ nhiệm CDNN GV THCS hạng II tại QĐ số 28/QĐ-THCS ngày 25/07/2016 của trường THCS Hưng Đạo; Bổ nhiệm CDNN GV THCS hạng II tại QĐ số 2425/QĐ-UBND ngày 30/11/2023 của UBND quận Dương Kinh
- Được xếp loại chất lượng ở mức Hoàn thành tốt trở lên trong 05 năm từ họ2020 đến 2024 trong đó có 03 năm (2021, 2022, 2023) được xếp loại chất lượng ở mức HTXSNV.
- Đáp ứng đủ các tiêu chuẩn về năng lực chuyên môn, nghiệp vụ của CDNN GV THCS hạng I.
- Không trong thời hạn xử lý kỷ luật; không trong thời gian thực hiện các quy định liên quan đến kỷ luật theo quy định của Đảng và của pháp luật.</t>
  </si>
  <si>
    <t xml:space="preserve">Nguyễn Tiến Bình </t>
  </si>
  <si>
    <t>'05/05/1975</t>
  </si>
  <si>
    <t>- Đại học Địa lý
- Cao đẳng sư phạm Văn - Địa</t>
  </si>
  <si>
    <t>Giáo viên giỏi năm 2011 cấp thành phố (Giấy chứng nhận của giám đốc sở Giáo dục và Đào tạo thành phố)</t>
  </si>
  <si>
    <t xml:space="preserve"> - Quyết định chuyển loại viên chức vào ngạch giáo viên THCS chính 15a.201 năm 2009 của Giám đốc sở Nội vụ;  Bổ nhiệm CDNN GV THCS hạng II tại QĐ ngày 29/7/2016 của trường THCS Đa Phúc; Bổ nhiệm CDNN GV THCS hạng II tại QĐ số 2419/QĐ-UBND ngày 30/11/2023 của UBND quận Dương Kinh
- Được xếp loại chất lượng ở mức Hoàn thành tốt trở lên trong 05 năm từ 2020 đến 2024; trong đó có 02 năm được xếp loại chất lượng ở mức HTXSNV (2021, 2024).
- Đáp ứng đủ các tiêu chuẩn về năng lực chuyên môn, nghiệp vụ của CDNN GV THCS hạng I.
- Không trong thời hạn xử lý kỷ luật; không trong thời gian thực hiện các quy định liên quan đến kỷ luật theo quy định của Đảng và của pháp luật.</t>
  </si>
  <si>
    <t xml:space="preserve">Hoàng Thị Thu </t>
  </si>
  <si>
    <t>01/07/1981</t>
  </si>
  <si>
    <t>Cử nhân Sư phạm Lịch Sử</t>
  </si>
  <si>
    <t>Quyết định số 158/QĐ-GDDT ngày 20/5/2021 của PGD-ĐT. Đạt danh hiệu: Giáo viên dạy Giỏi cấp Quận</t>
  </si>
  <si>
    <t xml:space="preserve"> - Bổ nhiệm CDNN GV THCS hạng II tại QĐ số 21/QĐ-THCS ngày 29/07/2016 của trường THCS Đa Phúc; Bổ nhiệm CDNN GV THCS hạng II tại QĐ số 2426/QĐ-UBND ngày 30/11/2023 của UBND quận Dương Kinh
- Được xếp loại chất lượng ở mức Hoàn thành tốt trở lên trong 05 năm từ năm 2020 đến 2024; trong đó có 03 năm (2020, 2021, 22022) được xếp loại chất lượng ở mức HTXSNV.
- Đáp ứng đủ các tiêu chuẩn về năng lực chuyên môn, nghiệp vụ của CDNN GV THCS hạng I.
- Không trong thời hạn xử lý kỷ luật; không trong thời gian thực hiện các quy định liên quan đến kỷ luật theo quy định của Đảng và của pháp luật.</t>
  </si>
  <si>
    <t>X. TRƯỜNG THCS HÒA NGHĨA</t>
  </si>
  <si>
    <t>Nguyễn Đức Nam</t>
  </si>
  <si>
    <t>01/11/1975</t>
  </si>
  <si>
    <t>Trường THCS Hoà Nghĩa</t>
  </si>
  <si>
    <t>Thạc sĩ Giáo dục và phát triển cộng đồng; cử nhân sư phạm Toán</t>
  </si>
  <si>
    <t>Quyết định số 2398/QĐ-CT ngày 24/08/2021 của Ủy ban nhân dân thành phố về việc tặng bằng khen đối với Nguyễn Đức Nam năm 2021</t>
  </si>
  <si>
    <t xml:space="preserve"> - Đã được bổ nhiệm CDNN giáo viên THCS hạng II tại Quyết định số 1161/QĐ-UBND ngày 20/07/2016 của UBND quân Dương Kinh; bổ nhiệm CDNN giáo viên THCS hạng II tại Quyết định số 2400/QĐ-UBND ngày 30/11/2023 của UBND quân Dương Kinh
- Được xếp loại chất lượng ở mức Hoàn thành tốt trở lên trong 05 năm từ 2020 đến 2024 trong đó có 02 năm (2020, 2021) được xếp loại chất lượng ở mức hoàn thành xuất sắc nhiệm vụ.
- Đáp ứng đủ các tiêu chuẩn về năng lực chuyên môn, nghiệp vụ của CDNN giáo viên THCS hạng I.
- Không trong thời hạn xử lý kỷ luật; không trong thời gian thực hiện các quy định liên quan đến kỷ luật theo quy định của Đảng và của pháp luật.</t>
  </si>
  <si>
    <t>Khúc Thị Thanh Hương</t>
  </si>
  <si>
    <t>05/02/1978</t>
  </si>
  <si>
    <t>Quyết định số 1744/QĐ-CT ngày 23/08/2016 của Ủy ban nhân dân thành phố về việc tặng bằng khen đối với Khúc Thị Thanh Hương năm 2016</t>
  </si>
  <si>
    <t xml:space="preserve"> - Đã được bổ nhiệm CDNN giáo viên THCS hạng II tại Quyết định số 13/QĐ-UBND ngày 26/07/2016 của Trường THCS Tân Thành; bổ nhiệm CDNN giáo viên THCS hạng II tại Quyết định số 2373/QĐ-UBND ngày 30/11/2023 của UBND quận Dương Kinh
 - Được xếp loại chất lượng ở mức Hoàn thành tốt trở lên trong 05 năm từ 2020 đến 2024; trong đó có 02 năm (2020, 2021) được xếp loại chất lượng ở mức hoàn thành xuất sắc nhiệm vụ.
- Đáp ứng đủ các tiêu chuẩn về năng lực chuyên môn, nghiệp vụ của CDNN giáo viên THCS hạng I.
- Không trong thời hạn xử lý kỷ luật; không trong thời gian thực hiện các quy định liên quan đến kỷ luật theo quy định của Đảng và của pháp luật.</t>
  </si>
  <si>
    <t>Đỗ Thị Biên</t>
  </si>
  <si>
    <t>02/07/1979</t>
  </si>
  <si>
    <t>Quyết định số 1574/QĐ-CT ngày 08/06/2021 của Ủy ban nhân dân thành phố về việc tặng bằng khen đối với Đỗ Thị Biên năm 2020</t>
  </si>
  <si>
    <t xml:space="preserve"> - Đã được bổ nhiệm CDNN giáo viên THCS hạng II tại Quyết định số 20/QĐ-THCS ngày 25/07/2016 của Trường THCS Hưng Đạo; bổ nhiệm CDNN giáo viên THCS hạng II tại Quyết định số 2463/QĐ-UBND ngày 30/11/2023 của UBND quận Dương Kinh
 - Được xếp loại chất lượng ở mức Hoàn thành tốt trở lên trong 05 năm từ 2020 đến 2024; trong đó có 03 năm (2020, 2021, 2022) được xếp loại chất lượng ở mức hoàn thành xuất sắc nhiệm vụ.
- Đáp ứng đủ các tiêu chuẩn về năng lực chuyên môn, nghiệp vụ của CDNN giáo viên THCS hạng I.
- Không trong thời hạn xử lý kỷ luật; không trong thời gian thực hiện các quy định liên quan đến kỷ luật theo quy định của Đảng và của pháp luật.</t>
  </si>
  <si>
    <t>XI. TRƯỜNG THCS HƯNG ĐẠO</t>
  </si>
  <si>
    <t>Nguyễn Thị Thúy Hoàn</t>
  </si>
  <si>
    <t>28/09/1976</t>
  </si>
  <si>
    <t>Trường THCS Hưng Đạo</t>
  </si>
  <si>
    <t>Cử nhân Sư phạm Ngữ Văn</t>
  </si>
  <si>
    <t xml:space="preserve"> - Đã được bổ nhiệm CDNN giáo viên THCS hạng II tại Quyết định số 13/QĐ-UBND ngày 25/07/2016 của Trường THCS Hưng Đạo; bổ nhiệm CDNN giáo viên THCS hạng II tại Quyết định số 2443/QĐ-UBND ngày 30/11/2023 của Ủy ban nhân dân quận Dương Kinh
- Được xếp loại chất lượng ở mức Hoàn thành tốt trở lên trong 05 năm từ 2020 đến 2024; trong đó có 02 năm (2021, 2022) được xếp loại chất lượng ở mức hoàn thành xuất sắc nhiệm vụ.
- Đáp ứng đủ các tiêu chuẩn về năng lực chuyên môn, nghiệp vụ của CDNN giáo viên THCS hạng I.
- Không trong thời hạn xử lý kỷ luật; không trong thời gian thực hiện các quy định liên quan đến kỷ luật theo quy định của Đảng và của pháp luật.</t>
  </si>
  <si>
    <t>XII. TRƯỜNG THCS HẢI THÀNH</t>
  </si>
  <si>
    <t>A. VIÊN CHỨC KHÔNG GIỮ CHỨC VỤ LÃNH ĐẠO, QUẢN LÝ</t>
  </si>
  <si>
    <t>Bùi Hữu Doanh</t>
  </si>
  <si>
    <t>07/06/1976</t>
  </si>
  <si>
    <t>Trường THCS Hải Thành</t>
  </si>
  <si>
    <t>Giáo viên giỏi năm 2015 cấp quận (giấy chứng nhận do Trưởng phòng Giáo dục và Đào tạo cấp)</t>
  </si>
  <si>
    <t xml:space="preserve"> - QĐ bổ nhiệm giáo viên THCS chính 15a.201 năm 2006 theo QĐ 156 ngày 20/4/2006 của UBND huyện Kiến Thụy; QĐ số 01/QĐ-THCS ngày 21/07/2016 về việc bổ nhiệm CDNN giáo viên THCS hạng II; Đã được bổ nhiệm CDNN giáo viên THCS hạng II tại Quyết định số 2369/QĐ-UBND ngày 30/11/2023 của Ủy ban nhân dân quận Dương Kinh
- Được xếp loại chất lượng ở mức Hoàn thành tốt trở lên trong 05 năm từ 2020 đến năm 2024; trong đó có 02 năm (2021, 2023) được xếp loại chất lượng ở mức hoàn thành xuất sắc nhiệm vụ.
- Đáp ứng đủ các tiêu chuẩn về năng lực chuyên môn, nghiệp vụ của CDNN giáo viên THCS hạng I.
- Không trong thời hạn xử lý kỷ luật; không trong thời gian thực hiện các quy định liên quan đến kỷ luật theo quy định của Đảng và của pháp luật.</t>
  </si>
  <si>
    <t>XIII. TRƯỜNG TIỂU HỌC VÀ THCS TÂN THÀNH</t>
  </si>
  <si>
    <t>Vũ Thị Nhớ</t>
  </si>
  <si>
    <t>08/09/1976</t>
  </si>
  <si>
    <t>Trường TH&amp; THCS Tân Thành</t>
  </si>
  <si>
    <t>50,2</t>
  </si>
  <si>
    <t>Cử nhân Ngoại ngữ
(chứng chỉ nghiệp vụ sư phạm)</t>
  </si>
  <si>
    <t>Quyết định số 740/QĐ-GDĐT ngày 14/11/2023 của Trưởng phòng GD và ĐT quận về việc công nhận giáo viên chủ nhiệm lớp giỏi cấp quận cấp THCS năm học 2023-2024</t>
  </si>
  <si>
    <t xml:space="preserve"> - Đã được bổ nhiệm CDNN giáo viên THCS hạng II (Mã số V.07.04.11) tại Quyết định số 12/QĐ-TrTHCS ngày 26/7/2016 của Hiệu trưởng trường THCS Tân Thành; Đã được bổ nhiệm CDNN giáo viên THCS hạng II (Mã số V.07.04.31) tại Quyết định số 2345/QĐ-UBND ngày 30/11/2023 của UBND quận Dương Kinh
- Được xếp loại chất lượng ở mức HTT trở lên trong 05 năm từ 2020 đến 2024; trong đó có 02 năm (2020, 2024) được xếp loại chất lượng ở mức HTXS nhiệm vụ.
- Đáp ứng đủ các tiêu chuẩn về năng lực chuyên môn, nghiệp vụ của CDNN giáo viên THCS hạng I.
- Không trong thời hạn xử lý kỷ luật; không trong thời gian thực hiện các quy định liên quan đến kỷ luật theo quy định của Đảng và của pháp luật.</t>
  </si>
  <si>
    <t>I. TRƯỜNG MẪU GIÁO KIM ĐỒNG I</t>
  </si>
  <si>
    <t>Phương Thanh Xuân</t>
  </si>
  <si>
    <t>02/7/1972</t>
  </si>
  <si>
    <t>4,98+6% VK</t>
  </si>
  <si>
    <t>- Đại học sư phạm giáo dục mầm non
- Thạc sĩ khoa học giáo dục</t>
  </si>
  <si>
    <t>Quyết định số 2341/QĐ-BGDĐT ngày 15/8/2019 của Bộ giáo dục và Đào tạo tặng bằng khen đã có thành tích xuất sắc năm học 2018-2019</t>
  </si>
  <si>
    <t xml:space="preserve"> '- Đã được bổ nhiệm CDNN giáo viên mầm non hạng II tại Quyết định số 460/QĐ-UBND ngày 15/03/2017 và tại Quyết định số 3232/QĐ-UBND ngày 01/11/2023 của Ủy ban nhân dân quận Lê Chân
 - Được xếp loại chất lượng ở mức Hoàn thành tốt trở lên trong 05 năm từ 2020 đến 2024; trong đó có 04 năm (2020-2023) được xếp loại chất lượng ở mức hoàn thành xuất sắc nhiệm vụ.
 - Đáp ứng đủ các tiêu chuẩn về năng lực chuyên môn, nghiệp vụ của CDNN giáo viên mầm non hạng I.
 - Không trong thời hạn xử lý kỷ luật; không trong thời gian thực hiện các quy định liên quan đến kỷ luật theo quy định của Đảng và của pháp luật.</t>
  </si>
  <si>
    <t>II. TRƯỜNG MẪU GIÁO KIM ĐỒNG II</t>
  </si>
  <si>
    <t>Nguyễn Thị Mai Anh</t>
  </si>
  <si>
    <t>17/07/1972</t>
  </si>
  <si>
    <t>Thạc sĩ quản lý giáo dục; Cử nhân giáo dục mầm non</t>
  </si>
  <si>
    <t>Quyết định số 1829/QĐ-UBND ngày 11/7/2022 của Ủy ban nhân dân quận Lê Chân công nhận là chiến sĩ thi đua cơ sở cấp quận năm 2021-  2022</t>
  </si>
  <si>
    <t>- Đã được bổ nhiệm CDNN giáo viên mầm non hạng II mã số V07.02.04 tại Quyết định số 479/QĐ-UBND ngày 15/03/2017 và Quyết định số 3234/QĐ-UBND quận Lê Chân ngày 01/11/2023 của Ủy ban nhân dân quận Lê Chân.
- Trong 05 năm từ 2020 đến 2024 được xếp loại chất lượng ở mức hoàn thành xuất sắc nhiệm vụ.
- Đáp ứng đủ các tiêu chuẩn về năng lực chuyên môn, nghiệp vụ của CDNN giáo viên mầm non hạng I.
- Không trong thời hạn xử lý kỷ luật; không trong thời gian thực hiện các quy định liên quan đến kỷ luật theo quy định của Đảng và của pháp luật.</t>
  </si>
  <si>
    <t>Nguyễn Thị Phượng</t>
  </si>
  <si>
    <t>23/5/1971</t>
  </si>
  <si>
    <t>4,98 + 6%VK</t>
  </si>
  <si>
    <t>Thạc sĩ quản lý giáo dục; Cử nhân sư phạm giáo dục mầm non</t>
  </si>
  <si>
    <t>Đại học tiếng anh</t>
  </si>
  <si>
    <t>Quyết định số 1674/QĐ-UBND ngày 15/7/2024 của Ủy ban nhân dân quận Lê Chân công nhận là chiến sĩ thi đua cơ sở cấp quận năm 2024</t>
  </si>
  <si>
    <t>- Được bổ nhiệm CDNN giáo viên mầm non hạng II mã số V07.02.25 tại Quyết định số 3235/QĐ-UBND quận Lê Chân ngày 01/11/2023 của UBND quận Lê Chân.
 - Được xếp loại chất lượng ở mức Hoàn thành tốt trở lên trong 05 năm từ 2020 đến 2024; trong đó có 04 năm (2020-2023) được xếp loại chất lượng ở mức hoàn thành xuất sắc nhiệm vụ.
 - Đáp ứng đủ các tiêu chuẩn về năng lực chuyên môn, nghiệp vụ của CDNN giáo viên mầm non hạng I.
 - Không trong thời hạn xử lý kỷ luật; không trong thời gian thực hiện các quy định liên quan đến kỷ luật theo quy định của Đảng và của pháp luật.</t>
  </si>
  <si>
    <t>Lê Thị Thanh Loan</t>
  </si>
  <si>
    <t>-Quyết định số 1498/QĐ-UBND ngày 14/7/2023 của Ủy ban nhân dân quận Lê Chân công nhận là chiến sĩ thi đua cơ sở cấp quận năm 2023</t>
  </si>
  <si>
    <t>- Đã được bổ nhiệm CDNN giáo viên mầm non hạng II mã số V07.02.04 tại Quyết định số 463/QĐ-UBND ngày 15/03/2017 và Quyết định số 3236/QĐ-UBND ngày 01/11/2023 của Ủy ban nhân dân quận Lê Chân. 
 - Được xếp loại chất lượng ở mức Hoàn thành tốt trở lên trong 05 năm từ 2020 đến 2024; trong đó có 04 năm (2020-2023) được xếp loại chất lượng ở mức hoàn thành xuất sắc nhiệm vụ.
 - Đáp ứng đủ các tiêu chuẩn về năng lực chuyên môn, nghiệp vụ của CDNN giáo viên mầm non hạng I.
 - Không trong thời hạn xử lý kỷ luật; không trong thời gian thực hiện các quy định liên quan đến kỷ luật theo quy định của Đảng và của pháp luật.</t>
  </si>
  <si>
    <t>Trần Thị Thu Hà</t>
  </si>
  <si>
    <t>08/12/1974</t>
  </si>
  <si>
    <t>- Đã được bổ nhiệm CDNN giáo viên mầm non hạng II tại Quyết định số 3238/QĐ-UBND ngày 01/11/2023 của UBND quận Lê Chân.
 - Trong 05 năm từ 2020 đến 2024 được xếp loại chất lượng ở mức hoàn thành xuất sắc nhiệm vụ.
 - Đáp ứng đủ các tiêu chuẩn về năng lực chuyên môn, nghiệp vụ của CDNN giáo viên mầm non hạng I.
 - Không trong thời hạn xử lý kỷ luật; không trong thời gian thực hiện các quy định liên quan đến kỷ luật theo quy định của Đảng và của pháp luật.</t>
  </si>
  <si>
    <t>III. TRƯỜNG MẦM NON KIM ĐỒNG III</t>
  </si>
  <si>
    <t xml:space="preserve">Trần Thị Bích Hiệp </t>
  </si>
  <si>
    <t>07/10/1973</t>
  </si>
  <si>
    <t>Trường Mầm non Kim Đồng III</t>
  </si>
  <si>
    <t>4,98+VK 7%</t>
  </si>
  <si>
    <t>Quyết định số 2974/QĐ-CT ngày 21/08/2024 của Chủ tịch UBND TP tặng Bằng khen năm 2024</t>
  </si>
  <si>
    <t>- Đã được bổ nhiệm giáo viên mầm non hạng II tại Quyết định số 3270/QĐ-UBND ngày 01/11/2023 của UBND quận Lê Chân
- Được xếp loại chất lượng ở mức hoàn thành xuất sắc nhiệm vụ. trong 05 năm từ 2020 đến 2024;
- Đáp ứng đủ các tiêu chuẩn về năng lực chuyên môn, nghiệp vụ của CDNN giáo viên mầm non hạng I. 
- Không trong thời hạn xử lý kỷ luật và thực hiện các quy định liên quan đến kỷ luật theo quy định của Đảng và của pháp luật.</t>
  </si>
  <si>
    <t xml:space="preserve">Lương Thị Hoàng Hiệp </t>
  </si>
  <si>
    <t>16/10/1978</t>
  </si>
  <si>
    <t>Quyết định số 1498/QĐ-UBND ngày 14/7/2023 của UBND quận Lê Chân công nhận là chiến sĩ thi đua cấp cơ sở năm 2023</t>
  </si>
  <si>
    <t>- Đã được bổ nhiệm CDNN giáo viên mầm non hạng II mã số V07.02.04 tại Quyết định số 27/QĐ-MNKĐIII ngày 18/04/2017 của Trường Mần non Kim Đồng III và tại Quyết định số 3272/QĐ-UBND ngày 01/11/2023 của UBND quận Lê Chân. 
 - Được xếp loại chất lượng ở mức Hoàn thành tốt trở lên trong 05 năm từ 2020 đến 2024; trong đó có 2 năm xếp loại chất lượng ở mức hoàn thành xuất sắc nhiệm vụ (năm 2022 và năm 2023)
 - Đáp ứng đủ các tiêu chuẩn về năng lực chuyên môn, nghiệp vụ của CDNN giáo viên mầm non hạng I.
 - Không trong thời hạn xử lý kỷ luật; không trong thời gian thực hiện các quy định liên quan đến kỷ luật theo quy định của Đảng và của pháp luật.</t>
  </si>
  <si>
    <t>IV. TRƯỜNG MẪU GIÁO KIM ĐỒNG IV</t>
  </si>
  <si>
    <t>Vũ Thị Thanh Uyên</t>
  </si>
  <si>
    <t>06/01/1975</t>
  </si>
  <si>
    <t>4,98 + VK 7%</t>
  </si>
  <si>
    <t>- Cử nhân Giáo dục mầm non
 - Thạc sĩ Quản lý giáo dục</t>
  </si>
  <si>
    <t>Quyết định số 2341/QĐ-BGDĐT ngày 15/8/2019 của Bộ trưởng Bộ Giáo dục và Đào tạo tặng bằng khen năm 2019</t>
  </si>
  <si>
    <t>- Đã được bổ nhiệm CDNN giáo viên mầm non hạng II (mã số V.07.02.04) tại Quyết định số 458/QĐ-UBND ngày 15/3/2017 của Ủy ban nhân dân quận Lê Chân. Đã được bổ nhiệm CDNN giáo viên mầm non hạng II (mã số V.07.02.25) tại Quyết định số 3246/QĐ-UBND ngày 01/11/2023 của Ủy ban nhân dân quận Lê Chân.
 - Trong 05 năm từ 2020 đến 2024, cả 5 năm đều được xếp loại chất lượng ở mức hoàn thành xuất sắc nhiệm vụ.
 - Đáp ứng đủ các tiêu chuẩn về năng lực chuyên môn, nghiệp vụ của CDNN giáo viên mầm non hạng I.
 - Không trong thời hạn xử lý kỷ luật; không trong thời gian thực hiện các quy định liên quan đến kỷ luật theo quy định của Đảng và của pháp luật.</t>
  </si>
  <si>
    <t>V. TRƯỜNG MẦM NON AN DƯƠNG</t>
  </si>
  <si>
    <t xml:space="preserve">Dương Thị Hoàng Anh </t>
  </si>
  <si>
    <t>28/02/1975</t>
  </si>
  <si>
    <t xml:space="preserve">Trường Mầm non An Dương </t>
  </si>
  <si>
    <t>- Cử nhân sư phạm Giáo dục mầm non
 - Thạc sĩ Quản lý giáo dục</t>
  </si>
  <si>
    <t>- QĐ số 189/QĐ-Tgg ngày 18/02/2019 của Thủ tướng chính phủ tặng bằng khen năm 2019</t>
  </si>
  <si>
    <t>- Đã được bổ nhiệm CDNN giáo viên mầm non hạng II tại Quyết định số 466/QĐ-UBND ngày 15/03/2017 và tại Quyết định số 3215/QĐ-UBND ngày 01/11/2023 của Ủy ban nhân dân quận Lê chân.
 - Được xếp loại chất lượng ở mức Hoàn thành tốt trở lên trong 05 năm từ 2020 đến 2024; trong đó có 04 năm (năm 2019 đến năm 2023) được xếp loại chất lượng ở mức hoàn thành xuất sắc nhiệm vụ.
 - Đáp ứng đủ các tiêu chuẩn về năng lực chuyên môn, nghiệp vụ của CDNN giáo viên mầm non hạng I.
 - Không trong thời hạn xử lý kỷ luật; không trong thời gian thực hiện các quy định liên quan đến kỷ luật theo quy định của Đảng và của pháp luật.</t>
  </si>
  <si>
    <t>Quyết định số 1735/QĐ-UBND ngày 26/6/2018 của Ủy ban nhân dân quận Lê chân công nhận danh hiệu chiến sĩ thi đua cơ sở năm 2018</t>
  </si>
  <si>
    <t xml:space="preserve"> - Đã được bổ nhiệm CDNN giáo viên mầm non hạng II tại Quyết định số 46/QĐ-MNAD ngày 27/3/2017 của trường Mầm non An Dương và tại Quyết định số 3222/QĐ-UBND ngày 01/11/2023 của UBND quận Lê Chân
- Được xếp loại chất lượng ở mức Hoàn thành tốt trở lên trong 05 năm từ 2020 đến 2024; trong đó có 02 năm (năm 2020, năm 2023) được xếp loại chất lượng ở mức hoàn thành xuất sắc nhiệm vụ.
- Đáp ứng đủ các tiêu chuẩn về năng lực chuyên môn, nghiệp vụ của CDNN giáo viên mầm non hạng I.
- Không trong thời hạn xử lý kỷ luật; không trong thời gian thực hiện các quy định liên quan đến kỷ luật theo quy định của Đảng và của pháp luật.</t>
  </si>
  <si>
    <t>VI. TRƯỜNG MẦM NON DƯ HÀNG KÊNH</t>
  </si>
  <si>
    <t>Nguyễn Thị Len</t>
  </si>
  <si>
    <t>Trường Mầm non Dư Hàng Kênh</t>
  </si>
  <si>
    <t>Đại học SP giáo dục mầm non</t>
  </si>
  <si>
    <t>Quyết định số 1674/QĐ-UBND ngày 15/7/2024 của Ủy ban nhân dân quận Lê Chân công nhận là chiến sĩ thi đua cơ sở cấp quận năm 2023 - 2024</t>
  </si>
  <si>
    <t>- Đã được bổ nhiệm CDNN giáo viên mầm non hạng II tại Quyết định số 3240/QĐ-UBND ngày 01/11/2023 của Ủy ban nhân dân quận Lê Chân.
 - Được xếp loại chất lượng ở mức Hoàn thành tốt trở lên trong 05 năm từ 2020 đến 2024; trong đó có 04 năm (năm 2020 - năm 2023) được xếp loại chất lượng ở mức hoàn thành xuất sắc nhiệm vụ.
 - Đáp ứng đủ các tiêu chuẩn về năng lực chuyên môn, nghiệp vụ của CDNN giáo viên mầm non hạng I.
 - Không trong thời hạn xử lý kỷ luật; không trong thời gian thực hiện các quy định liên quan đến kỷ luật theo quy định của Đảng và của pháp luật.</t>
  </si>
  <si>
    <t>Đoàn Thị Phượng</t>
  </si>
  <si>
    <t>22/04/1976</t>
  </si>
  <si>
    <t>- Quyết định số 2423/QĐ-CT ngày 25/08/2021 của Ủy ban nhân dân thành phố Hải Phòng tặng bằng khen HTXS nhiệm vụ năm học 2019-2020 đến năm học 2020-2021</t>
  </si>
  <si>
    <t>- Đã được bổ nhiệm CDNN giáo viên mầm non hạng II tại Quyết định số 487/QĐ-UBND ngày 15/03/2017 và tại Quyết định số 3242/QĐ-UBND ngày 01/11/2023 của Ủy ban nhân dân quận Lê Chân.
 - Được xếp loại chất lượng ở mức Hoàn thành tốt trở lên trong 05 năm từ 2020 đến 2024; trong đó có 04 năm (năm 2020 - năm 2023) được xếp loại chất lượng ở mức hoàn thành xuất sắc nhiệm vụ.
 - Đáp ứng đủ các tiêu chuẩn về năng lực chuyên môn, nghiệp vụ của CDNN giáo viên mầm non hạng I.
 - Không trong thời hạn xử lý kỷ luật; không trong thời gian thực hiện các quy định liên quan đến kỷ luật theo quy định của Đảng và của pháp luật.</t>
  </si>
  <si>
    <t>Vũ Thị Lan</t>
  </si>
  <si>
    <t>01/07/1971</t>
  </si>
  <si>
    <t>4,98 +5% VK</t>
  </si>
  <si>
    <t>- Đã được bổ nhiệm CDNN giáo viên mầm non hạng II tại Quyết định số 488/QĐ-UBND ngày 15/03/2017 và tại Quyết định số 3241/QĐ-UBND ngày 01/11/2023 của Ủy ban nhân dân quận Lê Chân.
 - Được xếp loại chất lượng ở mức Hoàn thành tốt trở lên trong 05 năm từ 2020 đến 2024; trong đó có 04 năm (năm 2020 - năm 2023) được xếp loại chất lượng ở mức hoàn thành xuất sắc nhiệm vụ.
 - Đáp ứng đủ các tiêu chuẩn về năng lực chuyên môn, nghiệp vụ của CDNN giáo viên mầm non hạng I.
 - Không trong thời hạn xử lý kỷ luật; không trong thời gian thực hiện các quy định liên quan đến kỷ luật theo quy định của Đảng và của pháp luật.</t>
  </si>
  <si>
    <t>Ngô Thị Thắm</t>
  </si>
  <si>
    <t>27/07/1976</t>
  </si>
  <si>
    <t>- Quyết định số 2358/QĐ-CT ngày 07/08/2023 của Chủ tịch Ủy ban nhân dân thành phố Hải Phòng tặng bằng khen HTXS nhiệm vụ năm học 2021-2022 đến năm học 2022-2023</t>
  </si>
  <si>
    <t>- Đã được bổ nhiệm CDNN giáo viên mầm non hạng II tại Quyết định số 09/QĐ-MNHD ngày 03/04/2017 của trường MN Hướng Dương, và tại Quyết định số 3243/QĐ-UBND ngày 01/11/2023 của Ủy ban nhân dân quận Lê Chân.
 - Được xếp loại chất lượng ở mức Hoàn thành tốt trở lên trong 05 năm từ 2020 đến 2024; trong đó có 04 năm (năm 2021, 2022, 2023, 2024) được xếp loại chất lượng ở mức hoàn thành xuất sắc nhiệm vụ.
 - Đáp ứng đủ các tiêu chuẩn về năng lực chuyên môn, nghiệp vụ của CDNN giáo viên mầm non hạng I.
 - Không trong thời hạn xử lý kỷ luật; không trong thời gian thực hiện các quy định liên quan đến kỷ luật theo quy định của Đảng và của pháp luật.</t>
  </si>
  <si>
    <t>Nguyễn Thị Huyền</t>
  </si>
  <si>
    <t>10/9/1977</t>
  </si>
  <si>
    <t>Quyết định số 4339/QĐ-BGDĐT ngày 11/10/2017 của Bộ trường Bộ giáo dục và Đào tạo tặng Bằng khen năm 2017</t>
  </si>
  <si>
    <t>- Đã được bổ nhiệm CDNN giáo viên mầm non hạng II tại Quyết định số 2908/QĐ-UBND ngày 15/11/2016 của UBND huyện Vĩnh Bảo và tại Quyết định số 3244/QĐ-UBND ngày 01/11/2023 của Ủy ban nhân dân quận Lê Chân.
 - Được xếp loại chất lượng ở mức Hoàn thành tốt trở lên trong 05 năm từ 2020 đến 2024; trong đó có 02 năm (năm 2020, năm 2023) được xếp loại chất lượng ở mức hoàn thành xuất sắc nhiệm vụ.
 - Đáp ứng đủ các tiêu chuẩn về năng lực chuyên môn, nghiệp vụ của CDNN giáo viên mầm non hạng I.
 - Không trong thời hạn xử lý kỷ luật; không trong thời gian thực hiện các quy định liên quan đến kỷ luật theo quy định của Đảng và của pháp luật.</t>
  </si>
  <si>
    <t>VII. TRƯỜNG MẦM NON HOA CÚC</t>
  </si>
  <si>
    <t>Đỗ Thị Bích Nhuận</t>
  </si>
  <si>
    <t xml:space="preserve">Đại học giáo dục mầm non  </t>
  </si>
  <si>
    <t xml:space="preserve">Quyết định số 2423/QĐ-CT ngày 25/8/2021 của Chủ tịch UBND thành phố tặng Bằng khen năm 2021                                                 </t>
  </si>
  <si>
    <t xml:space="preserve"> - Đã được bổ nhiệm CDNN giáo viên mầm non hạng II tại Quyết định số 471/QĐ-UBND ngày 15/03/2017 tại Quyết định số 3279/QĐ-UBND ngày 01/11/2023  của Ủy ban nhân dân quận Lê Chân.
- Trong 05 năm từ 2020 đến 2024 được xếp loại chất lượng ở mức hoàn thành xuất sắc nhiệm vụ.
- Đáp ứng đủ các tiêu chuẩn về năng lực chuyên môn, nghiệp vụ của CDNN giáo viên mầm non hạng I.
- Không trong thời hạn xử lý kỷ luật; không trong thời gian thực hiện các quy định liên quan đến kỷ luật theo quy định của Đảng và của pháp luật.</t>
  </si>
  <si>
    <t>Phạm Thị Chi</t>
  </si>
  <si>
    <t xml:space="preserve"> - Đã được bổ nhiệm CDNN giáo viên mầm non hạng II tại Quyết định số 490/QĐ-UBND ngày 15/03/2017 và tại Quyết định số 3216/QĐ-UBND ngày 01/11/2023 của Ủy ban nhân dân quận Lê Chân.
- Được xếp loại chất lượng ở mức Hoàn thành tốt trở lên trong 05 năm từ 2020 đến 2024; trong đó có 04 năm (năm 2020 - năm 2023) được xếp loại chất lượng ở mức hoàn thành xuất sắc nhiệm vụ.
- Đáp ứng đủ các tiêu chuẩn về năng lực chuyên môn, nghiệp vụ của CDNN giáo viên mầm non hạng I.
- Không trong thời hạn xử lý kỷ luật; không trong thời gian thực hiện các quy định liên quan đến kỷ luật theo quy định của Đảng và của pháp luật.</t>
  </si>
  <si>
    <t>Khuất Hải Bình</t>
  </si>
  <si>
    <t>08/7/1977</t>
  </si>
  <si>
    <t xml:space="preserve">Đại học sư phạm giáo dục mầm non  </t>
  </si>
  <si>
    <t xml:space="preserve">Quyết định số 2358/QĐ-CT ngày 07/8/2023 của Chủ tịch UBND thành phố tặng Bằng khen năm 2023                                                 </t>
  </si>
  <si>
    <t xml:space="preserve"> - Đã được bổ nhiệm CDNN giáo viên mầm non hạng II tại Quyết định số 484/QĐ-UBND ngày 15/03/2017 và tại Quyết định số 3281/QĐ-UBND ngày 01/11/2023 của Ủy ban nhân dân quận Lê Chân.
- Được xếp loại chất lượng ở mức Hoàn thành tốt trở lên trong 05 năm từ 2020 đến 2024; trong đó có 02 năm (năm 2021, 2023) được xếp loại chất lượng ở mức hoàn thành xuất sắc nhiệm vụ.
- Đáp ứng đủ các tiêu chuẩn về năng lực chuyên môn, nghiệp vụ của CDNN giáo viên mầm non hạng I.
- Không trong thời hạn xử lý kỷ luật; không trong thời gian thực hiện các quy định liên quan đến kỷ luật theo quy định của Đảng và của pháp luật.</t>
  </si>
  <si>
    <t>VIII. TRƯỜNG MẦM NON HOA LAN</t>
  </si>
  <si>
    <t>Vũ Thị Hoàn</t>
  </si>
  <si>
    <t>13/10/1969</t>
  </si>
  <si>
    <t>4,98+PCTNVK 7%</t>
  </si>
  <si>
    <t>Quyết định số 1225/QĐ-UBND ngày 30/5/2019 của UBND quận Lê Chân tặng danh hiệu chiến sĩ thi đua năm 2019</t>
  </si>
  <si>
    <t>- Đã được bổ nhiệm CDNN giáo viên mầm non hạng II tại Quyết định số 461/QĐ-UBND ngày 15/3/2017 và tại Quyết định số 3275/QĐ-UBND ngày 01/11/2023 của UBND Quận Lê Chân
- Được xếp loại chất lượng ở mức Hoàn thành tốt trở lên trong 05 năm từ 2020 đến 2024; trong đó có 04 năm (năm 2020,2021,2022, 2023) được xếp loại chất lượng ở mức HT Xuất sắc nhiệm vụ.
 - Đáp ứng đủ các tiêu chuẩn về năng lực chuyên môn, nghiệp vụ của CDNN giáo viên mầm non hạng I. Không trong thời hạn xử lý kỷ luật và thực hiện các quy định liên quan đến kỷ luật theo quy định của Đảng và của pháp luật.</t>
  </si>
  <si>
    <t>Vũ Thị Huyền</t>
  </si>
  <si>
    <t>01/9/1977</t>
  </si>
  <si>
    <t>Quyết định số 416 ngày 20/5/2010 của Sở giáo dục và Đào tạo chứng nhận giáo viên giỏi cấp thành phố năm 2010</t>
  </si>
  <si>
    <t>- Đã được bổ nhiệm CDNN giáo viên mầm non hạng II tại Quyết định số 1559/QĐ-SNV ngày 04/6/2009 của Sở Nội vụ và tại Quyết định số 478/QĐ-UBND ngày 15/3/2017 và tại Quyết định số 3276/QĐ-UBND ngày 01/11/2023 của UBND Quận Lê Chân 
- Được xếp loại chất lượng ở mức Hoàn thành tốt trở lên trong 05 năm từ 2020 đến 2024; trong đó có 04 năm (năm 2020,2021,2022, 2023) được xếp loại chất lượng ở mức HT Xuất sắc nhiệm vụ.
- Đáp ứng đủ các tiêu chuẩn về năng lực chuyên môn, nghiệp vụ của CDNN giáo viên mầm non hạng I. Không trong thời hạn xử lý kỷ luật và thực hiện các quy định liên quan đến kỷ luật theo quy định của Đảng và của pháp luật.</t>
  </si>
  <si>
    <t>IX. TRƯỜNG MẦM NON HOA MAI</t>
  </si>
  <si>
    <t>Lương Thị Liên</t>
  </si>
  <si>
    <t>Trường Mầm Non Hoa Mai</t>
  </si>
  <si>
    <t>Thạc sỹ quản lý GD, Cử nhân giáo dục mầm non</t>
  </si>
  <si>
    <t>- Đã được bổ nhiệm CDNN giáo viên mầm non hạng II tại Quyết định số 481/QĐ-UBND ngày 15/3/2017 và tại Quyết định số 3271/QĐ-UBND ngày 01/11/2023 của UBND Quận Lê Chân
 - Được xếp loại chất lượng ở mức Hoàn thành tốt trở lên trong 05 năm từ 2020 đến 2024; trong đó có 04 năm (năm 2020,2021,2022, 2023) được xếp loại chất lượng ở mức HT Xuất sắc nhiệm vụ.
 - Đáp ứng đủ các tiêu chuẩn về năng lực chuyên môn, nghiệp vụ của CDNN giáo viên mầm non hạng I. Không trong thời hạn xử lý kỷ luật và thực hiện các quy định liên quan đến kỷ luật theo quy định của Đảng và của pháp luật.</t>
  </si>
  <si>
    <t>X. TRƯỜNG MẦM NON HƯỚNG DƯƠNG</t>
  </si>
  <si>
    <t>Lê Thị Nga</t>
  </si>
  <si>
    <t>20/03/1977</t>
  </si>
  <si>
    <t>Quyết định số 2423/QĐ-CT, ngày 25/08/2021 của Chủ tịch UBND thành phố tặng Bằng khen thành tích hoàn thành xuất sắc nhiệm vụ công tác năm 2021.</t>
  </si>
  <si>
    <t>- Đã được bổ nhiệm CDNN giáo viên mầm non hạng II tại Quyết định số 474/QĐ-UBND ngày 15/3/2017 và tại Quyết định số 3286/QĐ-UBND ngày 01/11/2023 của UBND Quận Lê Chân.
 - Trong 05 năm từ 2020 đến 2024 được xếp loại chất lượng ở mức hoàn thành xuất sắc nhiệm vụ.
 - Đáp ứng đủ các tiêu chuẩn về năng lực chuyên môn, nghiệp vụ của CDNN giáo viên mầm non hạng I.
 - Không trong thời hạn xử lý kỷ luật; không trong thời gian thực hiện các quy định liên quan đến kỷ luật theo quy định của Đảng và của pháp luật. .</t>
  </si>
  <si>
    <t>XI. TRƯỜNG MẦM NON KÊNH DƯƠNG</t>
  </si>
  <si>
    <t>Nguyễn Thị Minh Phượng</t>
  </si>
  <si>
    <t>21/3/1971</t>
  </si>
  <si>
    <t>4,98 +VK7%</t>
  </si>
  <si>
    <t>- Đã được bổ nhiệm CDNN giáo viên MN hạng II tại Quyết định số 3277/QĐ-UBND ngày 01/11/2023 của UBND Quận Lê Chân
 - Liên tục được xếp loại chất lượng ở mức Hoàn thành xuất sắc nhiệm vụ trong 05 năm từ 2020 đến 2024.
 - Đáp ứng đủ các tiêu chuẩn về năng lực chuyên môn, nghiệp vụ của CDNN giáo viên mầm non hạng I.
 - Không trong thời hạn xử lý kỷ luật; không trong thời gian thực hiện các quy định liên quan đến kỷ luật theo quy định của Đảng và của pháp luật.</t>
  </si>
  <si>
    <t>Nguyễn Thị Thúy Hà</t>
  </si>
  <si>
    <t>29/6/1979</t>
  </si>
  <si>
    <t>Quyết định số 342CN ngày 06/02/2013 của UBND thành phố tặng danh hiệu chiến sĩ thi đua thành phố</t>
  </si>
  <si>
    <t>- Đã được bổ nhiệm CDNN giáo viên mầm non hạng II tại Quyết định số 525/QĐ-SNV ngày 11/3/2010 của Sở Nội vụ và tại Quyết định số 470/QĐ-UBND ngày 15/3/2017 và tại Quyết định số 3281/QĐ-UBND ngày 01/11/2023 của UBND Quận Lê Chân
 - Được xếp loại chất lượng ở mức Hoàn thành tốt trở lên trong 05 năm từ 2020 đến 2024; trong đó có 03 năm (năm 2021, năm 2022, năm 2023) được xếp loại chất lượng ở mức HT Xuất sắc nhiệm vụ.
 - Đáp ứng đủ các tiêu chuẩn về năng lực chuyên môn, nghiệp vụ của CDNN giáo viên mầm non hạng I. Không trong thời hạn xử lý kỷ luật và thực hiện các quy định liên quan đến kỷ luật theo quy định của Đảng và của pháp luật.</t>
  </si>
  <si>
    <t>XII. TRƯỜNG MẦM NON NGUYỄN CÔNG TRỨ</t>
  </si>
  <si>
    <t>Trần Thị Thu Thuỷ</t>
  </si>
  <si>
    <t>12/09/1971</t>
  </si>
  <si>
    <t>Cử nhân SP giáo dục mầm non</t>
  </si>
  <si>
    <t>Quyết định số 1829/QĐ-UBND ngày 11/7/2022 của Chủ tịch UBND quận Lê Chân tặng danh hiệu chiến sĩ thi đua cơ sở năm 2022</t>
  </si>
  <si>
    <t xml:space="preserve"> - Đã được bổ nhiệm CDNN giáo viên mầm non hạng II tại Quyết định số 469/QĐ-UBND ngày 15/03/2017 và tại Quyết định số 3265/QĐ-UBND ngày 01/11/2023 của Ủy ban nhân dân quận Lê Chân.
- Được xếp loại chất lượng ở mức Hoàn thành tốt trở lên trong 05 năm từ 2019 đến 2024; trong đó có 04 năm (năm 2020, năm 2021, năm 2022, năm 2023) được xếp loại chất lượng ở mức hoàn thành xuất sắc nhiệm vụ.
- Đáp ứng đủ các tiêu chuẩn về năng lực chuyên môn, nghiệp vụ của CDNN giáo viên mầm non hạng I.
- Không trong thời hạn xử lý kỷ luật; không trong thời gian thực hiện các quy định liên quan đến kỷ luật theo quy định của Đảng và của pháp luật.</t>
  </si>
  <si>
    <t>Đặng Thị Oanh</t>
  </si>
  <si>
    <t>20/11/1969</t>
  </si>
  <si>
    <t xml:space="preserve"> - Được bổ nhiệm CDNN GVMN hạng II QĐ số 472/QĐ-UBND ngày 15/03/2017 và tại Quyết định số 3266/QĐ-UBND ngày 01/11/2023 của UBND Quận Lê Chân.
- Xếp loại chất lượng ở mức Hoàn thành tốt trở lên trong 05 năm từ 2020 đến 2024; trong đó có 04 năm (2020,2021,2022,2023) xếp loại hoàn thành xuất sắc nhiệm vụ.
- Đáp ứng đủ các tiêu chuẩn về năng lực chuyên môn, nghiệp vụ của CDNN giáo viên mầm non hạng I.
- Không trong thời hạn xử lý kỷ luật; không trong thời gian thực hiện các quy định liên quan đến kỷ luật theo quy định của Đảng và của pháp luật.</t>
  </si>
  <si>
    <t>Vũ Thị Hường</t>
  </si>
  <si>
    <t>Quyết định số 1607/QĐ-UBND ngày 12/7/2021 của Chủ tịch UBND quận tặng danh hiệu chiến sĩ thi đua cơ sở năm 2021</t>
  </si>
  <si>
    <t xml:space="preserve"> - Đã được bổ nhiệm CDNN giáo viên mầm non hạng II tại Quyết định số 04/QĐ-UBND ngày 15/03/2017 của trường MN Nguyễn Công Trứ và tại Quyết định số 3269/QĐ-UBND ngày 01/11/2023 của Ủy ban nhân dân quận Lê Chân.
- Được xếp loại chất lượng ở mức Hoàn thành tốt trở lên trong 05 năm từ 2020 đến 2024; trong đó có 03 năm ( năm 2021, năm 2022, năm 2023) được xếp loại chất lượng ở mức hoàn thành xuất sắc nhiệm vụ.
- Đáp ứng đủ các tiêu chuẩn về năng lực chuyên môn, nghiệp vụ của CDNN giáo viên mầm non hạng I.
- Không trong thời hạn xử lý kỷ luật; không trong thời gian thực hiện các quy định liên quan đến kỷ luật theo quy định của Đảng và của pháp luật.</t>
  </si>
  <si>
    <t>XIII. TRƯỜNG MẦM NON VĨNH NIỆM</t>
  </si>
  <si>
    <t>Lê Thị Hải Điệp</t>
  </si>
  <si>
    <t>Trường mầm non Vĩnh Niệm</t>
  </si>
  <si>
    <t>- Đã được bổ nhiệm CDNN giáo viên mầm non hạng II tại Quyết định số 3285/QĐ-UBND ngày 01/11/2023 của UBND Quận Lê Chân
- Trong 05 năm từ 2020 đến 2024, có 05 năm học liên tục được xếp loại chất lượng ở mức HT Xuất sắc nhiệm vụ.
- Đáp ứng đủ các tiêu chuẩn về năng lực chuyên môn, nghiệp vụ của CDNN giáo viên mầm non hạng I. Không trong thời hạn xử lý kỷ luật và thực hiện các quy định liên quan đến kỷ luật theo quy định của Đảng và của pháp luật.</t>
  </si>
  <si>
    <t>XIV. TRƯỜNG MẦM NON 1-6</t>
  </si>
  <si>
    <t>Nguyễn Thị Thu</t>
  </si>
  <si>
    <t>29/09/1979</t>
  </si>
  <si>
    <t>Cử nhân giáo dục mầm non, Bằng Thạc sĩ khoa học giáo dục</t>
  </si>
  <si>
    <t xml:space="preserve"> - Đã được bổ nhiệm CDNN giáo viên mầm non hạng II tại Quyết định số 3228/QĐ-UBND ngày 01/11/2023 của Ủy ban nhân dân quận Lê Chân.
- Được xếp loại chất lượng ở mức Hoàn thành tốt trở lên trong 05 năm từ 2020 đến 2024; trong đó có 04 năm (2020, 2021, 2022, 2023) được xếp loại chất lượng ở mức hoàn thành xuất sắc nhiệm vụ.
- Đáp ứng đủ các tiêu chuẩn về năng lực chuyên môn, nghiệp vụ của CDNN giáo viên mầm non hạng I.
- Không trong thời hạn xử lý kỷ luật; không trong thời gian thực hiện các quy định liên quan đến kỷ luật theo quy định của Đảng và của pháp luật.</t>
  </si>
  <si>
    <t>Nguyễn Thị Hồng</t>
  </si>
  <si>
    <t>25/4/1978</t>
  </si>
  <si>
    <t>Cử nhân giáo dục mầm non, Bằng thạc sĩ khoa học giáo dục</t>
  </si>
  <si>
    <t xml:space="preserve">Quyết định số 2729/QĐ-CT ngày 22/8/2022  của UBND thành Phố tặng Bằng khen công nhận hoàn thành xuất sắc nhiệm vụ công tác năm học 2021-2022 </t>
  </si>
  <si>
    <t xml:space="preserve"> - Đã được bổ nhiệm CDNN giáo viên mầm non hạng II tại Quyết định số 14/QĐ-MN1-6 ngày 10/7/2016 của Trường Mầm non 1-6 và tại Quyết định số 3264/QĐ-UBND ngày 01/11/2023 của UBND quận Lê Chân.
- Được xếp loại chất lượng ở mức Hoàn thành tốt trở lên trong 05 năm từ 2020 đến 2024; trong đó có 02 năm (2021, 2022, 2023) được xếp loại chất lượng ở mức hoàn thành xuất sắc nhiệm vụ.
- Đáp ứng đủ các tiêu chuẩn về năng lực chuyên môn, nghiệp vụ của CDNN giáo viên mầm non hạng I.
- Không trong thời hạn xử lý kỷ luật; không trong thời gian thực hiện các quy định liên quan đến kỷ luật theo quy định của Đảng và của pháp luật.</t>
  </si>
  <si>
    <t>24/10/1978</t>
  </si>
  <si>
    <t>Quyết định số 4337/QĐ-BGD ĐT ngày 11/10/2017 của Bộ trưởng Bộ Giáo dục và Đào tạo tặng Bằng khen năm 2017</t>
  </si>
  <si>
    <t xml:space="preserve"> - Đã được bổ nhiệm CDNN giáo viên mầm non hạng II tại Quyết định số 24/QĐ-MN 1-6 ngày 10/07/2017 của Trường Mầm non 1-6 và tại Quyết định số 3260/QĐ-UBND ngày 01/11/2023 của UBND quận Lê Chân
- Được xếp loại chất lượng ở mức Hoàn thành tốt trở lên trong 05 năm từ 2020 đến 2024; trong đó có 03 năm (năm 2021, 2022 và năm 2023) được xếp loại chất lượng ở mức hoàn thành xuất sắc nhiệm vụ.
- Đáp ứng đủ các tiêu chuẩn về năng lực chuyên môn, nghiệp vụ của CDNN giáo viên mầm non hạng I.
- Không trong thời hạn xử lý kỷ luật; không trong thời gian thực hiện các quy định liên quan đến kỷ luật theo quy định của Đảng và của pháp luật.</t>
  </si>
  <si>
    <t>I. TRƯỜNG TIỂU HỌC DƯ HÀNG</t>
  </si>
  <si>
    <t>Lê Thị Thu Hương</t>
  </si>
  <si>
    <t>07/8/1975</t>
  </si>
  <si>
    <t>Thạc sĩ quản lý Giáo dục
ĐH giáo dục tiểu học</t>
  </si>
  <si>
    <t>Cử nhân ngôn ngữ Anh</t>
  </si>
  <si>
    <t xml:space="preserve">Quyết định số 3122/QĐ-CT ngày 06/10/2023 của Ủy ban nhân dân thành phố về việc tặng giấy chứng nhận chiến sĩ thi đua cấp thành phố từ năm học 2020-2021 đến năm học 2022-2023 vào sổ vàng số: 20
</t>
  </si>
  <si>
    <t xml:space="preserve"> - Đã được bổ nhiệm CDNN giáo viên tiểu học hạng II tại Quyết định số 410/QĐ-UBND ngày 03/03/2017  và  Quyết định số 3104/QĐ-UBND ngày 01/11/2023 của Ủy ban nhân dân quận Lê Chân.
- Trong 05 năm từ 2020 đến 2024 được xếp loại chất lượng viên chức ở mức hoàn thành xuất sắc nhiệm vụ.
- Đáp ứng đủ các tiêu chuẩn về năng lực chuyên môn, nghiệp vụ của CDNN giáo viên tiểu học hạng I.
- Không trong thời hạn xử lý kỷ luật; không trong thời gian thực hiện các quy định liên quan đến kỷ luật theo quy định của Đảng và của pháp luật.</t>
  </si>
  <si>
    <t>Chu Thị Hằng</t>
  </si>
  <si>
    <t>13/5/1980</t>
  </si>
  <si>
    <t>- Cử nhân Ngôn ngữ Anh</t>
  </si>
  <si>
    <t>Quyết định số 3345/QĐ-CT ngày 06/10/2022 của UBND thành phố Hải Phòng về việc tặng danh hiệu Chiến sĩ thi đua cấp Thành phố năm 2022 vào sổ vàng số: 01</t>
  </si>
  <si>
    <t xml:space="preserve"> - Đã được bổ nhiệm CDNN giáo viên tiểu học hạng II tại Quyết định số 34/QĐ-THVTS ngày 24/3/2017 của trường Tiểu học Võ Thị Sáu, quận Lê Chân và Quyết định số 3103/QĐ-UBND ngày 01/11/2023 của Ủy ban nhân dân quận Lê Chân .
- Được xếp loại chất lượng viên chức ở mức Hoàn thành tốt trở lên trong 05 năm từ 2020 đến 2024; trong đó có 04 năm (năm 2020, năm 2021, năm 2022, năm 2023) được xếp loại chất lượng viên chức ở mức hoàn thành xuất sắc nhiệm vụ.
- Đáp ứng đủ các tiêu chuẩn về năng lực chuyên môn, nghiệp vụ của CDNN giáo viên tiểu học hạng I.
- Không trong thời hạn xử lý kỷ luật; không trong thời gian thực hiện các quy định liên quan đến kỷ luật theo quy định của Đảng và của pháp luật.</t>
  </si>
  <si>
    <t>Trần Thị Thu Huyền</t>
  </si>
  <si>
    <t>27/10/1976</t>
  </si>
  <si>
    <t>Cử nhân khoa học ngành Giáo dục Tiểu học</t>
  </si>
  <si>
    <t>Quyết định số 2358/QĐ-CT ngày 07/8/2023 của Ủy ban nhân dân thành phố Hải Phòng về việc tặng bằng khen đã có thành tích hoàn thành xuất sắc nhiệm vụ từ năm học 2021 - 2022 đến năm học 2022 - 2023.</t>
  </si>
  <si>
    <t>- Đã được bổ nhiệm CDNN giáo viên tiểu học hạng II tại Quyết định số 41/QĐ-THDH ngày 27/3/2017 của trường Tiểu học Dư Hàng và Quyết định số 3120/QĐ-UBND ngày 01/11/2023 của UBND quận Lê Chân.
- Trong 05 năm từ 2020 đến 2024 được xếp loại chất lượng viên chức ở mức hoàn thành xuất sắc nhiệm vụ.
- Đáp ứng đủ các tiêu chuẩn về năng lực chuyên môn, nghiệp vụ của CDNN giáo viên tiểu học hạng II.
- Không trong thời hạn xử lý kỷ luật; không trong thời gian thực hiện các quy định liên quan đến kỷ luật theo quy định của Đảng và của pháp luật.</t>
  </si>
  <si>
    <t>Đỗ Thị Thanh Tú</t>
  </si>
  <si>
    <t>27/12/1974</t>
  </si>
  <si>
    <t xml:space="preserve">- Quyết định số 1523/QĐ-CT, ngày 10/7/2014 của Chủ tịch UBND Thành phố tặng Bằng khen đối với việc: Đã có thành tích hoàn thành xuất sắc nhiệm vụ  từ năm học 2012- 2013 đến năm học 2013 - 2014. 
</t>
  </si>
  <si>
    <t xml:space="preserve"> - Đã được chuyển loại viên chức tại Quyết định số03/QĐ-TTNVT ngày 29/7/2010 và bổ nhiệm CDNN giáo viên tiểu học hạng II tại Quyết định số 245/QĐ-THNVT ngày 12/12/2016 của trường Tiểu học Nguyễn Văn Trỗi và Quyết định số 3124/QĐ-UBND ngày 01/11/2023 của Ủy ban nhân dân quận Lê Chân.
- Được xếp loại chất lượng viên chức ở mức Hoàn thành tốt trở lên trong 05 năm từ 2020 đến 2024; trong đó có 02 năm (năm 2023, 2022) được xếp loại chất lượng viên chức ở mức hoàn thành xuất sắc nhiệm vụ. 
- Đáp ứng đủ các tiêu chuẩn về năng lực chuyên môn, nghiệp vụ của CDNN giáo viên tiểu học hạng I.
- Không trong thời hạn xử lý kỷ luật; không trong thời gian thực hiện các quy định liên quan đến kỷ luật theo quy định của Đảng và của pháp luật.</t>
  </si>
  <si>
    <t>Đỗ Thị Hồng Phấn</t>
  </si>
  <si>
    <t>08/10/1979</t>
  </si>
  <si>
    <t>Giáo viên tiểu học (môn âm nhạc)</t>
  </si>
  <si>
    <t>Cử nhân khoa học ngành Sư phạm âm nhạc</t>
  </si>
  <si>
    <t xml:space="preserve">Quyết định số 1645/QĐ-CT, ngày 03/10/2012 của Chủ tịch UBND Thành phố tặng Bằng khen đối với việc: Đã có thành tích hoàn thành xuất sắc nhiệm vụ  từ năm học 2010- 2011 đến năm học 2011 - 2012. 
</t>
  </si>
  <si>
    <t xml:space="preserve"> - Đã được chuyển loại viên chức tại QĐ số 300/QĐ-UBND ngày 04/5/2006; bổ nhiệm CDNN tại Quyết định số 31/QĐ-THDH ngày 27/3/2017 và Quyết định số 3108/QĐ-UBND ngày 01/11/2023 của Ủy ban nhân dân quận Lê Chân.
- Được xếp loại chất lượng viên chức ở mức Hoàn thành tốt trở lên trong 05 năm từ 2020 đến 2024; trong đó có 03 năm (năm 2021, 2022, 2023) được xếp loại chất lượng viên chức ở mức hoàn thành xuất sắc nhiệm vụ. 
- Đáp ứng đủ các tiêu chuẩn về năng lực chuyên môn, nghiệp vụ của CDNN giáo viên tiểu học hạng I.
- Không trong thời hạn xử lý kỷ luật; không trong thời gian thực hiện các quy định liên quan đến kỷ luật theo quy định của Đảng và của pháp luật.</t>
  </si>
  <si>
    <t>Lê Thị Hằng</t>
  </si>
  <si>
    <t>25/4/1976</t>
  </si>
  <si>
    <t>Cử nhân khoa học  ngành Giáo dục Tiểu học</t>
  </si>
  <si>
    <t xml:space="preserve">Quyết định số 205 ngày 04/5/2011 của Giám đốc Sở Giáo dục và Đào tạo về việc chứng nhận danh hiệu Giáo viên dạy giỏi cấp Thành phố năm học 2010-2011.
</t>
  </si>
  <si>
    <t xml:space="preserve"> - Đã được chuyển xếp lương tại Quyết định số 156/QĐ-CTUB ngày 20/4/2006 của Ủy ban nhân dân huyện Kiến Thụy và bổ nhiệm CDNN giáo viên tiểu học hạng II tại Quyết định số 38/QĐ-THDH ngày 27/3/2017 của trường Tiểu học Dư Hàng và Quyết định số 3116/QĐ-UBND ngày 01/11/2023 của Ủy ban nhân dân quận Lê Chân.
- Được xếp loại chất lượng viên chức ở mức Hoàn thành tốt trở lên trong 05 năm từ 2020 đến 2024; trong đó có 03 năm (năm 2021, 2022, 2023, 2024) được xếp loại chất lượng viên chức ở mức hoàn thành xuất sắc nhiệm vụ.
- Đáp ứng đủ các tiêu chuẩn về năng lực chuyên môn, nghiệp vụ của CDNN giáo viên tiểu học hạng I.
- Không trong thời hạn xử lý kỷ luật; không trong thời gian thực hiện các quy định liên quan đến kỷ luật theo quy định của Đảng và của pháp luật.</t>
  </si>
  <si>
    <t>Bùi Thị Tươi</t>
  </si>
  <si>
    <t>07/11/1976</t>
  </si>
  <si>
    <t xml:space="preserve">Cử nhân Giáo dục Tiểu học
</t>
  </si>
  <si>
    <t xml:space="preserve">Quyết định số 86 ngày 31/01/2019 của giám đốc Sở giáo dục và Đào tạo chứng nhận giáo viên dạy giỏi cấp thành phố năm 2019
</t>
  </si>
  <si>
    <t xml:space="preserve">
'- Đã được bổ nhiệm CDNN giáo viên tiểu học hạng II tại Quyết định số 27/QĐ-THDH ngày 27/3/2017 của trường Tiểu học Dư Hàng và Quyết định số 3119/QĐ-UBND ngày 01/11/2023 của Ủy ban nhân dân quận Lê Chân.
-  Được xếp loại chất lượng ở mức Hoàn thành tốt trở lên trong 05 năm từ 2020 đến 2024; trong đó có có 04 năm (2021, 2022, 2023, 2024) được xếp loại chất lượng ở mức hoàn thành xuất sắc nhiệm vụ.
- Đáp ứng đủ các tiêu chuẩn về năng lực chuyên môn, nghiệp vụ của CDNN giáo viên tiểu học hạng I.
- Không trong thời hạn xử lý kỷ luật; không trong thời gian thực hiện các quy định liên quan đến kỷ luật theo quy định của Đảng và của pháp luật.
</t>
  </si>
  <si>
    <t>II. TRƯỜNG TIỂU HỌC DƯ HÀNG KÊNH</t>
  </si>
  <si>
    <t>Vũ Thị Thuý</t>
  </si>
  <si>
    <t>30/11/1972</t>
  </si>
  <si>
    <t>Giấy chứng nhận số 205 ngày 04/5/2011 của Sở Giáo dục và đào tạo thành phố Hải Phòng về việc tặng giấy chứng nhận đạt danh hiệu Giáo viên giỏi cấp Tiểu học Thành phố năm học 2010-2011.</t>
  </si>
  <si>
    <t xml:space="preserve"> - Đã được nâng ngạch viên chức tại Quyết định số 263/QĐ-SNV ngày 04/02/2008 và bổ nhiệm CDNN giáo viên tiểu học hạng II tại Quyết định số 408/QĐ-UBND ngày 3/3/2017 và Quyết định số2966/QĐ-UBND ngày 01/11/2023 của Ủy ban nhân dân quận Lê Chân.
- Được xếp loại chất lượng ở mức Hoàn thành tốt trở lên trong 05 năm từ 2020 đến 2024; trong đó có 03 năm (2021, 2022, 2023) được xếp loại chất lượng ở mức hoàn thành xuất sắc nhiệm vụ.
- Đáp ứng đủ các tiêu chuẩn về năng lực chuyên môn, nghiệp vụ của CDNN giáo viên tiểu học hạng I.
- Không trong thời hạn xử lý kỷ luật; không trong thời gian thực hiện các quy định liên quan đến kỷ luật theo quy định của Đảng và của pháp luật.</t>
  </si>
  <si>
    <t>Hoàng Thị Hiền</t>
  </si>
  <si>
    <t>02/11/1977</t>
  </si>
  <si>
    <t>Thạc sĩ  quản lí giáo dục
ĐH giáo dục tiểu học</t>
  </si>
  <si>
    <t>Giấy chứng nhận số 84 ngày 18/5/2015 của Sở Giáo dục và đào tạo thành phố Hải Phòng về việc tặng giấy chứng nhận đạt danh hiệu Giáo viên giỏi cấp Tiểu học Thành phố năm học 2014-2015.</t>
  </si>
  <si>
    <t xml:space="preserve"> - Đã được chuyển ngạch viên chức tại Quyết định số 03/QĐ-THĐ ngày 01/6/2010 của trường tiểu học Trần Hưng Đạo và bổ nhiệm CDNN giáo viên tiểu học hạng II tại Quyết định số 418/QĐ-UBND ngày 03/03/2017 và Quyết định số 2967/QĐ-UBND ngày 01/11/2023 của Ủy ban nhân dân quận Lê Chân.
- Trong 05 năm từ 2020 đến 2024 đều được xếp loại chất lượng ở mức hoàn thành xuất sắc nhiệm vụ.
- Đáp ứng đủ các tiêu chuẩn về năng lực chuyên môn, nghiệp vụ của CDNN giáo viên tiểu học hạng I.
- Không trong thời hạn xử lý kỷ luật; không trong thời gian thực hiện các quy định liên quan đến kỷ luật theo quy định của Đảng và của pháp luật.</t>
  </si>
  <si>
    <t>Hoàng Thị Hương</t>
  </si>
  <si>
    <t>23/5/1977</t>
  </si>
  <si>
    <t>Giấy chứng nhận số 86 ngày 31/01/2019 của Sở GD-ĐT  chứng nhận Đã đạt danh hiệu giáo viên dạy giỏi cấp tiểu học thành phố năm học 2018-2019.</t>
  </si>
  <si>
    <t xml:space="preserve"> - Đã được bổ nhiệm CDNN giáo viên tiểu học hạng II tại Quyết định số 18/QĐ-THDHK ngày 27/3/2017 của trường tiểu học Dư Hàng Kênh và 2972/QĐ-UBND ngày 01/11/2023 của Ủy ban nhân dân quận Lê Chân.
- Được xếp loại chất lượng ở mức Hoàn thành tốt trở lên trong 05 năm từ 2020 đến 2024; trong đó có 04 năm (2020, 2021, 2022, 2023) được xếp loại chất lượng ở mức hoàn thành xuất sắc nhiệm vụ.
- Đáp ứng đủ các tiêu chuẩn về năng lực chuyên môn, nghiệp vụ của CDNN giáo viên tiểu học hạng I.
- Không trong thời hạn xử lý kỷ luật; không trong thời gian thực hiện các quy định liên quan đến kỷ luật theo quy định của Đảng và của pháp luật.</t>
  </si>
  <si>
    <t>Ngô Thị Liên</t>
  </si>
  <si>
    <t>30/12/1979</t>
  </si>
  <si>
    <t>Giấy chứng nhận số 86 ngày 31/01/2019 của Sở GD-ĐT chứng nhận đạt danh hiệu giáo viên dạy giỏi Cấp tiểu học Thành phố năm học 2018-2019.</t>
  </si>
  <si>
    <t xml:space="preserve"> - Đã được bổ nhiệm CDNN giáo viên tiểu học hạng II tại Quyết định số 23/QĐ-THDHK ngày 27/3/2017 của trường tiểu học Dư Hàng Kênh và Quyết định số 2971/QĐ-UBND ngày 01/11/2023 của Ủy ban nhân dân quận Lê Chân.
- Được xếp loại chất lượng ở mức Hoàn thành tốt trở lên trong 05 năm từ 2020 đến 2024; trong đó có 04 năm (2020, 2021, 2022, 2023) được xếp loại chất lượng ở mức hoàn thành xuất sắc nhiệm vụ.
- Đáp ứng đủ các tiêu chuẩn về năng lực chuyên môn, nghiệp vụ của CDNN giáo viên tiểu học hạng I.
- Không trong thời hạn xử lý kỷ luật; không trong thời gian thực hiện các quy định liên quan đến kỷ luật theo quy định của Đảng và của pháp luật.</t>
  </si>
  <si>
    <t>Phạm Thị Ngọc Vân</t>
  </si>
  <si>
    <t>03/02/1970</t>
  </si>
  <si>
    <t>Quyết định số 57/QĐ-GDĐT ngày 22/5/2014 của Phòng giáo dục và Đào tạo quận Dương Kinh chứng nhận đạt giỏi trong hội thi giáo viên dạy giỏi cấp quận năm 2014</t>
  </si>
  <si>
    <t xml:space="preserve"> - Đã được nâng ngạch vào giáo viên tiểu học cao cấp tại Quyết định số 18/QĐ-TH ngày 15/12/2011 của trường tiểu hoạc Anh Dũng và Đã được bổ nhiệm chức danh nghề nghiệp giáo viên tiểu học hạng II tại Quyết định số 06/QĐ-TrTHAD ngày 02/8/2016 của trường tiểu học Anh Dũng và tại Quyết định số 2975/QĐ-UBND ngày 01/11/2023 của Ủy ban nhân dân quận Lê Chân.
- Được xếp loại chất lượng ở mức Hoàn thành tốt trở lên trong 05 năm từ 2020 đến 2024; trong đó có 04 năm (2021, 2022, 2023, 2024) được xếp loại chất lượng ở mức hoàn thành xuất sắc nhiệm vụ.
- Đáp ứng đủ các tiêu chuẩn về năng lực chuyên môn, nghiệp vụ của CDNN giáo viên tiểu học hạng I.
- Không trong thời hạn xử lý kỷ luật; không trong thời gian thực hiện các quy định liên quan đến kỷ luật theo quy định của Đảng và của pháp luật.</t>
  </si>
  <si>
    <t>Đào Thị Thu Hằng</t>
  </si>
  <si>
    <t>30/12/1977</t>
  </si>
  <si>
    <t>Quyết định số 6164/GD-KT ngày 22/4/2017 của phòng giáo dục và Đào tạo quận Lê Chân chứng nhận giáo viên dạy giỏi cấp quận năm học 2016-2017</t>
  </si>
  <si>
    <t xml:space="preserve"> - Đã được bổ nhiệm CDNN giáo viên tiểu học hạng II tại Quyết định số 16/QĐ-THDHK ngày 27/3/2017 của trường tiểu học Dư Hàng Kênh và Quyết định số 2986/QĐ-UBND ngày 01/11/2023 của Ủy ban nhân dân quận Lê Chân.
- Được xếp loại chất lượng ở mức Hoàn thành tốt trở lên trong 05 năm từ 2020 đến 2024; trong đó có 03 năm (2021, 2022, 2023) được xếp loại chất lượng ở mức hoàn thành xuất sắc nhiệm vụ.
- Đáp ứng đủ các tiêu chuẩn về năng lực chuyên môn, nghiệp vụ của CDNN giáo viên tiểu học hạng I.
- Không trong thời hạn xử lý kỷ luật; không trong thời gian thực hiện các quy định liên quan đến kỷ luật theo quy định của Đảng và của pháp luật.</t>
  </si>
  <si>
    <t>Nguyễn Thị Kim Thanh</t>
  </si>
  <si>
    <t>08/01/1972</t>
  </si>
  <si>
    <t>Quyết định số 3167/GD-KT ngày 22/4/2017 của Phòng giáo dục quận Lê Chân tặng danh hiệu Giáo viên dạy giỏi cấp quận năm học 2016-2017.</t>
  </si>
  <si>
    <t xml:space="preserve"> - Đã được nâng ngạch vào giáo viên tiểu học cao cấp tại Quyết định số 1118/QĐ-SNV ngày 20/4/2007 của Sở Nội vụ và đã được bổ nhiệm CDNN giáo viên tiểu học hạng II tại Quyết định số 19/QĐ-THDHK ngày 27/3/2017 của trường tiểu học Dư Hàng Kênh và tại Quyết định số 2977/QĐ-UBND ngày 01/11/2023 của Ủy ban nhân dân quận Lê Chân.
- Được xếp loại chất lượng ở mức Hoàn thành tốt trở lên trong 05 năm từ 2020 đến 2024; trong đó có 02 năm (2023, 2024) được xếp loại chất lượng ở mức hoàn thành xuất sắc nhiệm vụ
- Đáp ứng đủ các tiêu chuẩn về năng lực chuyên môn, nghiệp vụ của CDNN giáo viên tiểu học hạng I.
- Không trong thời hạn xử lý kỷ luật; không trong thời gian thực hiện các quy định liên quan đến kỷ luật theo quy định của Đảng và của pháp luật.</t>
  </si>
  <si>
    <t>III. TRƯỜNG TIỂU HỌC LÊ VĂN TÁM</t>
  </si>
  <si>
    <t>Nguyễn Thị Minh Khoa</t>
  </si>
  <si>
    <t>29/1/1972</t>
  </si>
  <si>
    <t>Thạc sĩ Quản lý Giáo dục
Cử nhân giáo dục tiểu học</t>
  </si>
  <si>
    <t>Quyết định số 4200/QĐ-BGDĐT ngày 10/11/2021 của Bộ trưởng Bộ GD&amp;ĐT tặng bằng khen đã có thành tích xuất sắc trong phong trào thi đua "Đổi mới, sáng tạo trong quản lý, giảng dạy và học tập" năm học 2020-2021</t>
  </si>
  <si>
    <t>- Đã được bổ nhiệm CDNN giáo viên tiểu học hạng II tại Quyết định số 416/QĐ-UBND ngày 03/03/2017 của Ủy ban nhân dân quận Lê Chân; Quyết định số 2894/QĐ-UBND ngày 01/11/2023 của UBND quận Lê Chân
- Trong 05 năm từ 2020 đến 2024 được xếp loại chất lượng ở mức hoàn thành xuất sắc nhiệm vụ.
- Đáp ứng đủ các tiêu chuẩn về năng lực chuyên môn, nghiệp vụ của CDNN giáo viên tiểu học hạng I.
- Không trong thời hạn xử lý kỷ luật; không trong thời gian thực hiện các quy định liên quan đến kỷ luật theo quy định của Đảng và của pháp luật.</t>
  </si>
  <si>
    <t>2</t>
  </si>
  <si>
    <t>Lê Văn Vững</t>
  </si>
  <si>
    <t>12/6/1976</t>
  </si>
  <si>
    <t>Thạc sĩ Giáo dục học
Cử nhân Giáo dục Tiểu học</t>
  </si>
  <si>
    <t>Quyết định số 3122/QĐ-CT ngày 06/10/2023 của UBND Thành phố tặng danh hiệu Chiến sĩ thi đua cấp Thành phố năm 2023</t>
  </si>
  <si>
    <t>- Đã được bổ nhiệm CDNN giáo viên tiểu học hạng II tại Quyết định số 402/QĐ-UBND ngày 03/03/2017 của Ủy ban nhân dân quận Lê Chân; Quyết định số 2895/QĐ-UBND ngày 01/11/2023 của UBND quận Lê Chân 
- Được xếp loại chất lượng ở mức Hoàn thành tốt trở lên trong 05 năm từ 2020 đến 2024; trong đó có 04 năm (2020,2021,2022,2023) hoàn thành xuất sắc nhiệm vụ
- Đáp ứng đủ các tiêu chuẩn về năng lực chuyên môn, nghiệp vụ của CDNN giáo viên tiểu học hạng I.
- Không trong thời hạn xử lý kỷ luật; không trong thời gian thực hiện các quy định liên quan đến kỷ luật theo quy định của Đảng và của pháp luật.</t>
  </si>
  <si>
    <t>Trần Thị Thanh Vân</t>
  </si>
  <si>
    <t>04/5/1975</t>
  </si>
  <si>
    <t>Thạc sĩ Quản lý GD
Cử nhân giáo dục tiểu học</t>
  </si>
  <si>
    <t>Quyết định số 2423/QĐ-CT của Chủ tịch Ủy ban nhân dân thành phố về việc tặng Bằng khen đối với bà Trần Thị Thanh Vân đã có thành tích hoàn thành xuất sắc nhiệm vụ công tác từ năm học 2019-2020 đến năm học 2020-2021</t>
  </si>
  <si>
    <t>- Đã được bổ nhiệm CDNN giáo viên tiểu học hạng II tại Quyết định số 406/QĐ-UBND ngày 03/03/2017 và tại Quyết định số 2896/QĐ-UBND ngày 01/11/2023 của UBND quận Lê Chân
- Được xếp loại chất lượng ở mức Hoàn thành tốt trở lên trong 05 năm từ 2020 đến 2024; trong đó có 04 năm (2020,2021,2022,2023) hoàn thành xuất sắc nhiệm vụ
- Đáp ứng đủ các tiêu chuẩn về năng lực chuyên môn, nghiệp vụ của CDNN giáo viên tiểu học hạng I.
- Không trong thời hạn xử lý kỷ luật; không trong thời gian thực hiện các quy định liên quan đến kỷ luật theo quy định của Đảng và của pháp luật.</t>
  </si>
  <si>
    <t>30/08/1976</t>
  </si>
  <si>
    <t>Trường TH Lê Văn Tám</t>
  </si>
  <si>
    <t>Thạc sĩ Giáo dục học
Đại học Giáo dục tiểu học</t>
  </si>
  <si>
    <t>Quyết định số 2729/QĐ-CT ngày 22/8/2022 của Chủ tịch UBND thành phố tặng bằng khen năm 2022</t>
  </si>
  <si>
    <t>- Đã được bổ nhiệm CDNN giáo viên tiểu học hạng II tại Quyết định số 60/QĐ-THLVT ngày 23/3/2017 của Hiệu trưởng trường TH Lê Văn Tám và tại Quyết định số 2919/QĐ- UBND ngày 01/11/2023 của Chủ tịch UBND quận Lê Chân. 
- Trong 05 năm từ 2020 đến 2024 được xếp loại chất lượng ở mức hoàn thành xuất sắc nhiệm vụ.
- Đáp ứng đủ các tiêu chuẩn về năng lực chuyên môn, nghiệp vụ của CDNN giáo viên tiểu học hạng I.
- Không trong thời hạn xử lý kỷ luật; không trong thời gian thực hiện các quy định liên quan đến kỷ luật theo quy định của Đảng và của pháp luật.</t>
  </si>
  <si>
    <t>Nguyễn Thị Hải Tú</t>
  </si>
  <si>
    <t>10/5/1974</t>
  </si>
  <si>
    <t>Quyết định số 2358/QĐ-CT của Chủ tịch Ủy ban nhân dân thành phố về việc tặng Bằng khen đối với bà Nguyễn Thị Hải Tú đã có thành tích hoàn thành xuất sắc  nhiệm vụ công tác từ năm học 2021-2022 đến năm học 2022-2023.</t>
  </si>
  <si>
    <t>- Đã được bổ nhiệm CDNN giáo viên tiểu học hạng II tại Quyết định số 41/QĐ-THLVT ngày 23/3/2017 của Hiệu trưởng trường TH Lê Văn Tám và tại Quyết định số 2916/QĐ- UBND ngày 01/11/2023 của Chủ tịch UBND quận Lê Chân. 
- Được xếp loại chất lượng ở mức Hoàn thành tốt trở lên trong 05 năm từ 2020 đến 2024; trong đó có 04 năm (2021, 2022, 2023, 2024) hoàn thành xuất sắc nhiệm vụ
- Đáp ứng đủ các tiêu chuẩn về năng lực chuyên môn, nghiệp vụ của CDNN giáo viên tiểu học hạng I.
- Không trong thời hạn xử lý kỷ luật; không trong thời gian thực hiện các quy định liên quan đến kỷ luật theo quy định của Đảng và của pháp luật.</t>
  </si>
  <si>
    <t>Ôn Thị Minh Hường</t>
  </si>
  <si>
    <t>12/9/1980</t>
  </si>
  <si>
    <t xml:space="preserve"> Cử nhân giáo dục tiểu học
Thạc sĩ Giáo dục học</t>
  </si>
  <si>
    <t>Quyết định số 2358/QĐ-CT của Chủ tịch UBND thành phố về việc tặng Bằng khen đã có thành tích hoàn thành xuất sắc nhiệm vụ công tác từ năm 2021-2022 đến năm 2022-2023</t>
  </si>
  <si>
    <t>- Đã được bổ nhiệm CDNN giáo viên Tiểu học hạng II tại Quyết định số 42/QĐ-THLVT ngày 23/3/2017 của Hiệu trưởng trường TH Lê Văn Tám và tại Quyết định số 2913/QĐ-UBND ngày 01/11/2023 của Chủ tịch UBND quận Lê Chân.
- Được xếp loại chất lượng ở mức Hoàn thành Tốt trở lên trong 05 năm từ năm 2020-2024; trong đó có 4 năm được xếp loại hoàn thành xuất sắc nhiệm vụ.
- Đáp ứng đủ các tiêu chuẩn về năng lực chuyên môn, nghiệp vụ của CDNN giáo viên Tiểu học hạng I.
- Không trong thời hạn xử lý kỷ luật; không trong thời gian thực hiện các quy định liên quan đến kỷ luật theo quy định của Đảng và của pháp luật.</t>
  </si>
  <si>
    <t>Lê Thị Huyền</t>
  </si>
  <si>
    <t>20/01/1975</t>
  </si>
  <si>
    <t>Quyết định số 2423/QĐ-CT của Chủ tịch Ủy ban nhân dân thành phố về việc tặng Bằng khen đối với bà Lê Thị Huyền đã có thành tích hoàn thành xuất sắc nhiệm vụ công tác từ năm học 2019-2020 đến năm học 2020-2021</t>
  </si>
  <si>
    <t>- Đã được bổ nhiệm CDNN giáo viên tiểu học hạng II tại Quyết định số 45/QĐ-THLVT ngày 23/3/2017 của Hiệu trưởng trường TH Lê Văn Tám và tại Quyết định số 2899/QĐ- UBND ngày 01/11/2023 của Chủ tịch UBND quận Lê Chân. 
- Trong 05 năm từ 2020 đến 2024 được xếp loại chất lượng ở mức hoàn thành xuất sắc nhiệm vụ.
- Đáp ứng đủ các tiêu chuẩn về năng lực chuyên môn, nghiệp vụ của CDNN giáo viên tiểu học hạng I.
- Không trong thời hạn xử lý kỷ luật; không trong thời gian thực hiện các quy định liên quan đến kỷ luật theo quy định của Đảng và của pháp luật.</t>
  </si>
  <si>
    <t>IV. TRƯỜNG TIỂU HỌC NGUYỄN CÔNG TRỨ</t>
  </si>
  <si>
    <t>Lê Thị Thu Hiền</t>
  </si>
  <si>
    <t xml:space="preserve">Cử nhân giáo dục tiểu học
Thạc sĩ quản lý giáo dục </t>
  </si>
  <si>
    <t xml:space="preserve">Quyết định số 2423/QĐ-CT ngày 25/8/2021 của Ủy ban nhân dân thành phố về việc tặng bằng khen đối với bà Lê Thị Thu Hiền năm 2021.                   </t>
  </si>
  <si>
    <t xml:space="preserve"> - Đã được bổ nhiệm CDNN giáo viên tiểu học hạng II tại Quyết định số 398/QĐ-UBND ngày 03/3/2017 và tại Quyết định số 2944/QĐ-UBND ngày 01/11/2023 của UBND Quận Lê Chân.
- Được xếp loại chất lượng ở mức Hoàn thành xuất sắc nhiệm vụ trong 05 năm từ 2020 đến 2024.
- Đáp ứng đủ các tiêu chuẩn về năng lực chuyên môn, nghiệp vụ của CDNN giáo viên tiểu học hạng I.
- Không trong thời hạn xử lý kỷ luật; không trong thời gian thực hiện các quy định liên quan đến kỷ luật theo quy định của Đảng và của pháp luật.</t>
  </si>
  <si>
    <t>Nguyễn Thị Thúy Hường</t>
  </si>
  <si>
    <t xml:space="preserve"> - Đã được bổ nhiệm CDNN giáo viên tiểu học hạng II tại Quyết định số 50/QĐ-THLVT ngày 23/03/2017 của Trường TH Lê Văn Tám và tại Quyết định số 2901/QĐ-UBND ngày 01/11/2023 của UBND Quận Lê Chân.
- Được xếp loại chất lượng ở mức Hoàn thành tốt trở lên trong 05 năm từ 2020 đến 2024; trong đó có 2 năm (2020; 2021) hoàn thành xuất sắc nhiệm vụ.
- Đáp ứng đủ các tiêu chuẩn về năng lực chuyên môn, nghiệp vụ của CDNN giáo viên tiểu học hạng I.
- Không trong thời hạn xử lý kỷ luật; không trong thời gian thực hiện các quy định liên quan đến kỷ luật theo quy định của Đảng và của pháp luật.</t>
  </si>
  <si>
    <t>Vũ Thị Giang</t>
  </si>
  <si>
    <t>25/3/1986</t>
  </si>
  <si>
    <t>Giáo viên tiểu học (Văn hóa)</t>
  </si>
  <si>
    <t>Cử nhân sư phạm giáo dục tiểu học</t>
  </si>
  <si>
    <t xml:space="preserve">Quyết định số 2358/QĐ-UBND của Ủy ban nhân dân thành phố về việc tặng bằng khen đối với  bà Vũ Thị Giang năm 2023.                </t>
  </si>
  <si>
    <t xml:space="preserve"> - Đã được bổ nhiệm CDNN giáo viên tiểu học hạng II tại Quyết định số 22/QĐ-THNCT ngày 27/3/2017 của trường tiểu học Nguyễn Công Trứ và Quyết định số 2964/QĐ-UBND ngày 01/11/2023 của Ủy ban nhân dân quận Lê Chân.
- Được xếp loại chất lượng ở mức Hoàn thành tốt trở lên trong 05 năm từ 2020 đến 2024; trong đó có 04 năm (năm 2021-2024) được xếp loại chất lượng ở mức hoàn thành xuất sắc nhiệm vụ.
- Đáp ứng đủ các tiêu chuẩn về năng lực chuyên môn, nghiệp vụ của CDNN giáo viên tiểu học hạng I.
- Không trong thời hạn xử lý kỷ luật; không trong thời gian thực hiện các quy định liên quan đến kỷ luật theo quy định của Đảng và của pháp luật.</t>
  </si>
  <si>
    <t>Bùi Thị Biên</t>
  </si>
  <si>
    <t xml:space="preserve"> - Đã được bổ nhiệm CDNN giáo viên tiểu học hạng II tại Quyết định số 18/QĐ-THNCT ngày 27/3/2017 của trường tiểu học Nguyễn Công Trứ và Quyết định số 2959/QĐ-UBND ngày 01/11/2023 của Ủy ban nhân dân quận Lê Chân.
- Được xếp loại chất lượng ở mức Hoàn thành xuất sắc nhiệm vụ trong 05 năm từ 2020 đến 2024.
- Đáp ứng đủ các tiêu chuẩn về năng lực chuyên môn, nghiệp vụ của CDNN giáo viên tiểu học hạng I.
- Không trong thời hạn xử lý kỷ luật; không trong thời gian thực hiện các quy định liên quan đến kỷ luật theo quy định của Đảng và của pháp luật.</t>
  </si>
  <si>
    <t>Phạm Thị Luyền</t>
  </si>
  <si>
    <t xml:space="preserve"> - Đã được bổ nhiệm CDNN giáo viên tiểu học hạng II tại Quyết định số 09/QĐ-THNCT ngày 27/3/2017 của trường tiểu học Nguyễn Công Trứ  và Quyết định số 2950/QĐ-UBND ngày 01/11/2023 của Ủy ban nhân dân quận Lê Chân
- Được xếp loại chất lượng ở mức Hoàn thành tốt trở lên trong 05 năm từ 2020 đến 2024; trong đó có 02 năm (năm 2020, năm 2023) được xếp loại chất lượng ở mức hoàn thành xuất sắc nhiệm vụ.
- Đáp ứng đủ các tiêu chuẩn về năng lực chuyên môn, nghiệp vụ của CDNN giáo viên tiểu học hạng I.
- Không trong thời hạn xử lý kỷ luật; không trong thời gian thực hiện các quy định liên quan đến kỷ luật theo quy định của Đảng và của pháp luật.</t>
  </si>
  <si>
    <t>Nguyễn Thị Hoa</t>
  </si>
  <si>
    <t xml:space="preserve">Quyết định số 84 ngày15/5/2015 của giám đốc Sở giáo dục và Đào tạo chứng nhận giáo viên dạy giỏi cấp thành phố năm 2015
</t>
  </si>
  <si>
    <t>- Đã được bổ nhiệm vào ngạch giáo viên tiểu học cao cấp tại Quyết định số 1862/QĐ-UBND ngày 22/8/2008 của Ủy ban nhân dân quận Lê Chân
- Đã được bổ nhiệm CDNN giáo viên tiểu học hạng II tại Quyết định số 11/QĐ-THNCT ngày 27/3/2017 của trường tiểu học Nguyễn Công Trứ và Quyết định số 2915/QĐ-UBND ngày 01/11/2023 của Ủy ban nhân dân quận Lê Chân.
- Được xếp loại chất lượng ở mức Hoàn thành xuất sắc nhiệm vụ trong 05 năm từ 2020 đến 2024.
- Đáp ứng đủ các tiêu chuẩn về năng lực chuyên môn, nghiệp vụ của CDNN giáo viên tiểu học hạng I.
- Không trong thời hạn xử lý kỷ luật; không trong thời gian thực hiện các quy định liên quan đến kỷ luật theo quy định của Đảng và của pháp luật.</t>
  </si>
  <si>
    <t>V. TRƯỜNG TIỂU HỌC NGUYỄN ĐỨC CẢNH</t>
  </si>
  <si>
    <t>Phạm Thị Ngà</t>
  </si>
  <si>
    <t>25/10/1973</t>
  </si>
  <si>
    <t>Đại học giáo dục Tiểu học</t>
  </si>
  <si>
    <t>Quyết định số 3338/QĐ-CT, ngày 18/11/2021 của Chủ tịch Ủy ban nhân dân thành phố về việc tặng danh hiệu Chiến sĩ thi đua thành phố năm 2021</t>
  </si>
  <si>
    <t xml:space="preserve"> - Đã được bổ nhiệm CDNN giáo viên tiểu học hạng II tại Quyết định số 401/QĐ-UBND ngày 03/3/2017 và Quyết định số 3013/QĐ-UBND ngày 01/11/2023 của Ủy ban nhân dân quận Lê Chân.
- Trong 05 năm từ 2020 đến 2024, liên tục 05 năm được xếp loại chất lượng ở mức hoàn thành xuất sắc nhiệm vụ.
- Đáp ứng đủ các tiêu chuẩn về năng lực chuyên môn, nghiệp vụ của CDNN giáo viên tiểu học hạng I.
- Không trong thời hạn xử lý kỷ luật; không trong thời gian thực hiện các quy định liên quan đến kỷ luật theo quy định của Đảng và của pháp luật.</t>
  </si>
  <si>
    <t>Hoàng Thị Hạnh Vân</t>
  </si>
  <si>
    <t>06/8/1975</t>
  </si>
  <si>
    <t xml:space="preserve"> Đại học sư phạm Tiểu học
Thạc sĩ Quản lý Giáo dục</t>
  </si>
  <si>
    <t>- Đã được bổ nhiệm CDNN giáo viên tiểu học hạng II tại Quyết định số 405/QĐ-UBND ngày 03/3/2017 và Quyết định số 3014/QĐUBND ngày 01/11/2023 của Ủy ban nhân dân quận Lê Chân.
- Được xếp loại chất lượng ở mức Hoàn thành tốt trở lên trong 05 năm từ 2020 đến 2024; trong đó có 04 năm (2020, 2021, 2022, 2023) được xếp loại chất lượng ở mức hoàn thành xuất sắc nhiệm vụ.
- Đáp ứng đủ các tiêu chuẩn về năng lực chuyên môn, nghiệp vụ của CDNN giáo viên tiểu học hạng I.
- Không trong thời hạn xử lý kỷ luật; không trong thời gian thực hiện các quy định liên quan đến kỷ luật theo quy định của Đảng và của pháp luật.</t>
  </si>
  <si>
    <t>Bùi Thị Nam</t>
  </si>
  <si>
    <t>15/5/1972</t>
  </si>
  <si>
    <t>Thạc sĩ Giáo dục Tiểu học
Đại học sư phạm tiểu học</t>
  </si>
  <si>
    <t xml:space="preserve"> Quyết định số 2974/QĐ-CT, ngày 21/8/2024 của Ủy ban nhân dân thành phố về việc tặng bằng khen đối với bà Bùi Thị Nam từ năm học 2022-2023 đến năm học 2023-2024</t>
  </si>
  <si>
    <t xml:space="preserve"> - Đã được bổ nhiệm CDNN giáo viên tiểu học hạng II tại Quyết định số 396/QĐ-UBND ngày 03/3/2017 và Quyết định số 2995/QĐ-UBND ngày 01/11/2023 của Ủy ban nhân dân quận Lê Chân.
- Được xếp loại chất lượng ở mức Hoàn thành Xuất sắc trong 05 năm từ 2020 đến 2024.
- Đáp ứng đủ các tiêu chuẩn về năng lực chuyên môn, nghiệp vụ của CDNN giáo viên tiểu học hạng I.
- Không trong thời hạn xử lý kỷ luật; không trong thời gian thực hiện các quy định liên quan đến kỷ luật theo quy định của Đảng và của pháp luật.</t>
  </si>
  <si>
    <t>Đặng Thị Thuỳ Giang</t>
  </si>
  <si>
    <t>05/3/1981</t>
  </si>
  <si>
    <t xml:space="preserve">Giáo viên tiểu học (môn văn hoá) </t>
  </si>
  <si>
    <t xml:space="preserve">Quyết định số 3512/QĐ-UBND  ngày 31/10/2023 của Ủy ban nhân dân thành phố tặng bằng khen năm 2023
</t>
  </si>
  <si>
    <t xml:space="preserve"> - Đã được bổ nhiệm CDNN giáo viên tiểu học hạng II tại Quyết định số 26/QĐ-THNĐC ngày 28/03/2017 của trường tiểu học Nguyễn Đức Cảnh và Quyết định số 3022/QĐ-UBND ngày 01/11/2023 của Ủy ban nhân dân quận Lê Chân.
- Được xếp loại chất lượng ở mức Hoàn thành xuất sắc nhiệm vụ trong 05 năm từ 2020 đến 2024.
- Đáp ứng đủ các tiêu chuẩn về năng lực chuyên môn, nghiệp vụ của CDNN giáo viên tiểu học hạng I.
- Không trong thời hạn xử lý kỷ luật; không trong thời gian thực hiện các quy định liên quan đến kỷ luật theo quy định của Đảng và của pháp luật.</t>
  </si>
  <si>
    <t>Phạm Thu Hà</t>
  </si>
  <si>
    <t>14/6/1973</t>
  </si>
  <si>
    <t>Đại học giáo dục tiểu học</t>
  </si>
  <si>
    <t xml:space="preserve">- QĐ số 7301/QĐ/BGD&amp;ĐT ngày 14/11/2007 của Bộ trưởng Bộ GD&amp;ĐT tặng bằng khen đạt giáo viên dạy giỏi cấp Quốc gia năm 2007.
- QĐ số 193/QĐ-UBND ngày 18/9/2008 của Uỷ ban nhân dân thành phố chứng nhận đạt danh hiệu Chiến sĩ thi đua cấp Thành phố năm 2008
</t>
  </si>
  <si>
    <t>- Đã được chuyển xếp lương vào giáo viên tiểu học cao cấp tại Quyết định số 191/QĐ-UBND ngày 04/5/2006 của UBND quận Lê Chân
- Đã được bổ nhiệm CDNN giáo viên tiểu học hạng II tại Quyết định số 10/QĐ-THNĐC ngày 28/03/2017 của trường tiểu học Nguyễn Đức Cảnh và tại Quyết định số 3054/QĐ-UBND ngày 01/11/2023 của UBND quận Lê Chân.
- Được xếp loại chất lượng ở mức Hoàn thành tốt trở lên trong 05 năm từ 2020 đến 2024; trong đó có 04 năm (2020, 2021, 2022, 2023) được xếp loại chất lượng ở mức hoàn thành xuất sắc nhiệm vụ.
- Đáp ứng đủ các tiêu chuẩn về năng lực chuyên môn, nghiệp vụ của CDNN giáo viên tiểu học hạng I.
- Không trong thời hạn xử lý kỷ luật; không trong thời gian thực hiện các quy định liên quan đến kỷ luật theo quy định của Đảng và của pháp luật.</t>
  </si>
  <si>
    <t>Phạm Thị Minh Nguyệt</t>
  </si>
  <si>
    <t>06/02/1976</t>
  </si>
  <si>
    <t>Quyết định số 2358/QĐ-CT ngày 07/8/2023 của Ủy ban nhân dân thành phố tặng bằng khen năm 2023.</t>
  </si>
  <si>
    <t xml:space="preserve"> - Đã được bổ nhiệm CDNN giáo viên tiểu học hạng II tại Quyết định 42/QĐ-THNĐC ngày 28/3/2017 của trường tiểu học Nguyễn Đức Cảnh và Quyết định số 3042/QĐ-UBND ngày 01/11/2023 của Ủy ban nhân dân quận Lê Chân.
- Được xếp loại chất lượng viên chức ở mức Hoàn thành xuất sắc nhiệm vụ trong 05 năm từ 2020 đến 2024.
- Đáp ứng đủ các tiêu chuẩn về năng lực chuyên môn, nghiệp vụ của CDNN giáo viên tiểu học hạng I.
- Không trong thời hạn xử lý kỷ luật; không trong thời gian thực hiện các quy định liên quan đến kỷ luật theo quy định của Đảng và của pháp luật.</t>
  </si>
  <si>
    <t>20/11/1979</t>
  </si>
  <si>
    <t xml:space="preserve">Quyết định số 2974/QĐ-CT ngày 21/8/2024 của Ủy ban nhân dân thành phố về việc tặng bằng khen năm 2024 </t>
  </si>
  <si>
    <t xml:space="preserve"> - Đã được bổ nhiệm CDNN giáo viên tiểu học hạng II tại QĐ số 33/QĐ-THNĐC ngày 28/3/2017 của Trường TH NĐC; Quyết định số 3029/QĐ-UBND ngày 01/11/2023 của Ủy ban nhân dân quận Lê Chân
- Được xếp loại chất lượng ở mức Hoàn thành Xuất sắc niệm vụ trong 05 năm từ 2020 đến 2024.
- Đáp ứng đủ các tiêu chuẩn về năng lực chuyên môn, nghiệp vụ của CDNN giáo viên tiểu học hạng I.
- Không trong thời hạn xử lý kỷ luật; không trong thời gian thực hiện các quy định liên quan đến kỷ luật theo quy định của Đảng và của pháp luật.</t>
  </si>
  <si>
    <t>Đỗ Thị Thanh Huyền</t>
  </si>
  <si>
    <t>28/12/1974</t>
  </si>
  <si>
    <t>Quyết định số 2974/QĐ-CT ngày 21/8/2024  của Uỷ ban nhân dân thành phố tặng bằng khen năm 2024.</t>
  </si>
  <si>
    <t xml:space="preserve"> - Đã được bổ nhiệm CDNN giáo viên tiểu học hạng II tại QĐ số 13/QĐ-THNĐC ngày 28/3/2017 của Trường TH NĐC; tại Quyết định số 3031/QĐ-UBND ngày 01/11/2023 của Ủy ban nhân dân quận Lê Chân.
- Được xếp loại chất lượng viên chức ở mức hoàn thành xuất sắc nhiệm vụ 5 năm liên tục từ năm 2020-2024.
- Đáp ứng đủ các tiêu chuẩn về năng lực chuyên môn, nghiệp vụ của CDNN giáo viên tiểu học hạng I.
- Không trong thời hạn xử lý kỷ luật; không trong thời gian thực hiện các quy định liên quan đến kỷ luật theo quy định của Đảng và của pháp luật.</t>
  </si>
  <si>
    <t>Phạm Ngọc Cương</t>
  </si>
  <si>
    <t>29/01/1971</t>
  </si>
  <si>
    <t>Giáo viên tiểu học (Môn Mỹ thuật)</t>
  </si>
  <si>
    <t>Đại học sư phạm Mỹ thuật</t>
  </si>
  <si>
    <t>Quyết định số 3512/QĐ-CT ngày 31/10/2023 của Chủ tịch UBND thành phố về việc tặng Bằng khen năm 2023</t>
  </si>
  <si>
    <t xml:space="preserve"> - Đã được bổ nhiệm CDNN giáo viên tiểu học hạng II tại Quyết định số 55/QĐ-THNĐC ngày 28/3/2017 của Hiệu trưởng Trường Tiểu học Nguyễn Đức Cảnh và Quyết định số 3059/QĐ-UBND ngày 01/11/2023 của Ủy ban nhân dân quận Lê Chân.
- Được xếp loại chất lượng ở mức Hoàn thành xuất sắc nhiệm vụ trong 05 năm từ 2020 đến 2024.
- Đáp ứng đủ các tiêu chuẩn về năng lực chuyên môn, nghiệp vụ của CDNN giáo viên tiểu học hạng I.
- Không trong thời hạn xử lý kỷ luật; không trong thời gian thực hiện các quy định liên quan đến kỷ luật theo quy định của Đảng và của pháp luật.</t>
  </si>
  <si>
    <t>Đỗ Thị Vượng</t>
  </si>
  <si>
    <t>05/10/1969</t>
  </si>
  <si>
    <t>Quyết định số 3512/QĐ-CT ngày 31/10/2023 của Uỷ ban nhân dân thành phố tặng bằng khen năm 2023</t>
  </si>
  <si>
    <t xml:space="preserve"> - Đã được bổ nhiệm CDNN giáo viên tiểu học hạng II tại Quyết định số 11/TH-NĐC ngày 28/3/2017 cuả trường Tiểu học Nguyễn Đức Cảnh và QĐ số 3051/QĐ-UBND ngày 01/11/2023 của Ủy ban nhân dân quận Lê Chân.
- Được xếp loại chất lượng ở mức Hoàn thành tốt trở lên trong 05 năm từ 2020 đến 2024; trong đó có 3 năm được xếp loại chất lượng ở mức hoàn thành xuất sắc nhiệm vụ.
- Đáp ứng đủ các tiêu chuẩn về năng lực chuyên môn, nghiệp vụ của CDNN giáo viên tiểu học hạng I.
- Không trong thời hạn xử lý kỷ luật; không trong thời gian thực hiện các quy định liên quan đến kỷ luật theo quy định của Đảng và của pháp luật.</t>
  </si>
  <si>
    <t>Nguyễn Thị Lan Hương</t>
  </si>
  <si>
    <t>20/8/1978</t>
  </si>
  <si>
    <t>Quyết định số 3512/QĐ-CT ngày 31/10/2023 của Uỷ ban nhân dân thành phố Hải Phòng tặng bằng khen năm 2023</t>
  </si>
  <si>
    <t xml:space="preserve"> - Đã được bổ nhiệm CDNN giáo viên tiểu học hạng II tại Quyết định số 29/TH-NĐC ngày 28/3/2017 cuả trường Tiểu học Nguyễn Đức Cảnh và QĐ số 3028/QĐ-UBND ngày 01/11/2023 của Ủy ban nhân dân quận Lê Chân.
- Được xếp loại chất lượng ở mức Hoàn thành tốt trở lên trong 05 năm từ 2020 đến 2024; trong đó có 4 năm (2020, 2021, 2022, 2023) được xếp loại chất lượng ở mức hoàn thành xuất sắc nhiệm vụ.
- Đáp ứng đủ các tiêu chuẩn về năng lực chuyên môn, nghiệp vụ của CDNN giáo viên tiểu học hạng I.
- Không trong thời hạn xử lý kỷ luật; không trong thời gian thực hiện các quy định liên quan đến kỷ luật theo quy định của Đảng và của pháp luật.</t>
  </si>
  <si>
    <t>Nguyễn Thị Thoan</t>
  </si>
  <si>
    <t>07/01/1974</t>
  </si>
  <si>
    <t>Quyết định số 3512/QĐ-UBND ngày 31/10/2023 của Ủy ban nhân dân thành phố về việc tặng bằng khen năm 2023</t>
  </si>
  <si>
    <t xml:space="preserve"> - Đã được bổ nhiệm CDNN giáo viên tiểu học hạng II tại Quyết định số 47/QĐ-THNĐC ngày 28/03/2017 của trường Tiểu học Nguyễn Đức Cảnh và Quyết định số 3045/QĐ-UBND ngày 01/11/2023 của Ủy ban nhân dân quận Lê Chân.
- Trong 05 năm từ 2020 đến 2024 đều được xếp loại chất lượng ở mức hoàn thành xuất sắc nhiệm vụ.
- Đáp ứng đủ các tiêu chuẩn về năng lực chuyên môn, nghiệp vụ của CDNN giáo viên tiểu học hạng I.
- Không trong thời hạn xử lý kỷ luật; không trong thời gian thực hiện các quy định liên quan đến kỷ luật theo quy định của Đảng và của pháp luật.</t>
  </si>
  <si>
    <t>VI. TRƯỜNG TIỂU HỌC TIỂU HỌC NGUYỄN THỊ MINH KHAI</t>
  </si>
  <si>
    <t>Lê Thị Thuý Nga</t>
  </si>
  <si>
    <t>13/12/1972</t>
  </si>
  <si>
    <t>- Cử nhân giáo dục tiểu học
- Thạc sĩ Khoa học giáo dục (chuyên ngành quản lí giáo dục)</t>
  </si>
  <si>
    <t xml:space="preserve">Quyết định số 2358/QĐ-CT  ngày 07/8/2023 của Chủ tịch UBND thành phố về việc tặng bằng khen đối với bà Lê Thị Thuý Nga năm 2023                                     </t>
  </si>
  <si>
    <t xml:space="preserve"> - Đã được bổ nhiệm CDNN giáo viên tiểu học hạng II tại Quyết định số 417/QĐ-UBND ngày 03/3/2017 và Quyết định số 3175/QĐ-UBND ngày 01/11/2023 của Ủy ban nhân dân quận Lê Chân. 
- Được xếp loại chất lượng ở mức hoàn thành xuất sắc nhiệm vụ liên tiếp trong 05 năm từ 2020 đến 2024.
- Đáp ứng đủ các tiêu chuẩn về năng lực chuyên môn, nghiệp vụ của CDNN giáo viên tiểu học hạng I.
- Không trong thời hạn xử lý kỷ luật; không trong thời gian thực hiện các quy định liên quan đến kỷ luật theo quy định của Đảng và của pháp luật.</t>
  </si>
  <si>
    <t>13/07/1975</t>
  </si>
  <si>
    <t xml:space="preserve">Quyết định số 3639/QĐ-BGDĐT ngày 12/11/2020 của Bộ trưởng Bộ giáo dục và đào tạo tặng bằng khen đối với bà Lê Thị Thu Hiền năm 2020                            </t>
  </si>
  <si>
    <t xml:space="preserve"> - Đã được bổ nhiệm CDNN giáo viên tiểu học hạng II tại Quyết định số 400/QĐ-UBND ngày 03/03/2017 và Quyết định 3176/QĐ-UBND ngày 01/11/2023 của Ủy ban nhân dân quận Lê Chân.
- Được xếp loại chất lượng ở mức Hoàn thành tốt trở lên trong 05 năm từ 2020 đến 2024; trong đó có 04 năm (2020, 2021,2022,2023 ) được xếp loại chất lượng ở mức hoàn thành xuất sắc nhiệm vụ.
- Đáp ứng đủ các tiêu chuẩn về năng lực chuyên môn, nghiệp vụ của CDNN giáo viên tiểu học hạng I.
- Không trong thời hạn xử lý kỷ luật; không trong thời gian thực hiện các quy định liên quan đến kỷ luật theo quy định của Đảng và của pháp luật.</t>
  </si>
  <si>
    <t>Trần Thị Thu Hường</t>
  </si>
  <si>
    <t>01/06/1976</t>
  </si>
  <si>
    <t xml:space="preserve">Quyết định số 2729/QĐ-CT ngày 22/8/2022 của Chủ tịch UBND thành phố về việc tặng bằng khen đối với bà Trần Thị Thu Hường năm 2022                      </t>
  </si>
  <si>
    <t xml:space="preserve"> - Đã được bổ nhiệm CDNN giáo viên tiểu học hạng II tại Quyết định số 60/QĐ-THNTMK ngày 28/3/2017 của trường tiểu học Nguyễn Thị Minh Khai và Quyết định số 3184/QĐ-UBND ngày 01/11/2023 của Ủy ban nhân dân quận Lê Chân
- Được xếp loại chất lượng ở mức Hoàn thành tốt trở lên trong 05 năm từ 2020 đến 2024; trong đó có 04 năm (2020, 2021, 2022, 2023) được xếp loại chất lượng ở mức hoàn thành xuất sắc nhiệm vụ.
- Đáp ứng đủ các tiêu chuẩn về năng lực chuyên môn, nghiệp vụ của CDNN giáo viên tiểu học hạng I.
- Không trong thời hạn xử lý kỷ luật; không trong thời gian thực hiện các quy định liên quan đến kỷ luật theo quy định của Đảng và của pháp luật.</t>
  </si>
  <si>
    <t>Đậu Thị Kim Cúc</t>
  </si>
  <si>
    <t>13/01/1976</t>
  </si>
  <si>
    <t>Giáo viên tiểu học (môn Văn hoá)</t>
  </si>
  <si>
    <t xml:space="preserve">Quyết định số 2729/QĐ-CT ngày 22/8/2022 của Chủ tịch Ủy ban nhân dân thành phố về việc tặng bằng khen đối với bà Đậu Thị Kim Cúc năm 2022                </t>
  </si>
  <si>
    <t xml:space="preserve"> - Đã được bổ nhiệm CDNN giáo viên tiểu học hạng II tại Quyết định số 92/QĐ-THNTMK ngày 28/3/2017 của trường TH Nguyễn Thị Minh Khai và 3190/QĐ-UBND ngày 01/11/2023 của Ủy ban nhân dân quận Lê Chân. 
- Được xếp loại chất lượng ở mức hoàn thành xuất sắc nhiệm vụ liên tiếp trong 05 năm từ 2020 đến 2024.
- Đáp ứng đủ các tiêu chuẩn về năng lực chuyên môn, nghiệp vụ của CDNN giáo viên tiểu học hạng I.
- Không trong thời hạn xử lý kỷ luật; không trong thời gian thực hiện các quy định liên quan đến kỷ luật theo quy định của Đảng và của pháp luật.</t>
  </si>
  <si>
    <t>11/04/1974</t>
  </si>
  <si>
    <t xml:space="preserve">Quyết định số 2358/QĐ-CT ngày 7/8/2023 của Chủ tịch Ủy ban nhân dân thành phố về việc tặng bằng khen đối với bà Nguyễn Thị Thu Hà năm 2023            </t>
  </si>
  <si>
    <t xml:space="preserve"> - Đã được bổ nhiệm CDNN giáo viên tiểu học hạng II tại Quyết định số 72/QĐ-THNTMK ngày 28/3/2017 của trường TH Nguyễn Thị Minh Khai và Quyết định số 3178/QĐ-UBND ngày 01/11/2023 của Ủy ban nhân dân quận Lê Chân
- Được xếp loại chất lượng ở mức hoàn thành xuất sắc nhiệm vụ liên tiếp trong 05 năm từ 2020 đến 2024.
- Đáp ứng đủ các tiêu chuẩn về năng lực chuyên môn, nghiệp vụ của CDNN giáo viên tiểu học hạng I.
- Không trong thời hạn xử lý kỷ luật; không trong thời gian thực hiện các quy định liên quan đến kỷ luật theo quy định của Đảng và của pháp luật.</t>
  </si>
  <si>
    <t>Nguyễn Thị Việt Phương</t>
  </si>
  <si>
    <t>25/01/1979</t>
  </si>
  <si>
    <t>Quyết định số 2358/QĐ-CT ngày 07/8/2023 của Chủ tịch Ủy ban nhân dân thành phố về việc tặng bằng khen đối với bà Nguyễn Thị Việt Phương năm 2023</t>
  </si>
  <si>
    <t xml:space="preserve"> - Đã được bổ nhiệm CDNN giáo viên tiểu học hạng II tại Quyết định số 84/QĐ-THNTMK ngày 28/3/2017 của trường tiểu học Nguyễn Thị Minh Khai và Quyết định số3185/QĐ-UBND ngày 01/11/2023 của Ủy ban nhân dân quận Lê Chân. 
- Được xếp loại chất lượng ở mức hoàn thành xuất sắc nhiệm vụ liên tiếp trong 05 năm từ 2020 đến 2024.
- Đáp ứng đủ các tiêu chuẩn về năng lực chuyên môn, nghiệp vụ của CDNN giáo viên tiểu học hạng I.
- Không trong thời hạn xử lý kỷ luật; không trong thời gian thực hiện các quy định liên quan đến kỷ luật theo quy định của Đảng và của pháp luật.</t>
  </si>
  <si>
    <t>Phạm Thị Hồng Nhung</t>
  </si>
  <si>
    <t>28/10/1974</t>
  </si>
  <si>
    <t>Giấy chứng nhận số 84 ngày 18/5/2015 của sở giáo dục và đào tạo chứng nhận giáo viên giỏi thành phố năm học 2014-2015</t>
  </si>
  <si>
    <t xml:space="preserve"> - Đã được chuyển xếp lương vào giáo viên tiểu học cao cấp tại Quyết định số 124/QĐ-UBND ngày 04/05/2006 và Đã được bổ nhiệm CDNN giáo viên tiểu học hạng II tại Quyết định số 74/QĐ-THNTMK ngày 28/3/2017 của trường tiểu học Nguyễn Thị Minh Khai và Quyết định số 3180/QĐ-UBND ngày 01/11/2023 của Ủy ban nhân dân quận Lê Chân
- Được xếp loại chất lượng ở mức Hoàn thành tốt trở lên trong 05 năm từ 2020 đến 2024; trong đó có 04 năm (2020, 2021, 2022, 2023) được xếp loại chất lượng ở mức hoàn thành xuất sắc nhiệm vụ.
- Đáp ứng đủ các tiêu chuẩn về năng lực chuyên môn, nghiệp vụ của CDNN giáo viên tiểu học hạng I.
- Không trong thời hạn xử lý kỷ luật; không trong thời gian thực hiện các quy định liên quan đến kỷ luật theo quy định của Đảng và của pháp luật.</t>
  </si>
  <si>
    <t>Hoàng Thị Lan Hương</t>
  </si>
  <si>
    <t>15/10/1979</t>
  </si>
  <si>
    <t>Giấy chứng nhận số 38 ngày 18/5/2015 của Sở giáo dục và Đào tạo chứng nhận đạt danh hiệu giáo viên dạy giỏi thành phố năm học 2014-2015</t>
  </si>
  <si>
    <t xml:space="preserve"> - Đã được nâng ngạch viên chức tại Quyết định số 2273/QĐ-SNV ngày 26/7/2007 của Sở Nội vụ và bổ nhiệm CDNN giáo viên tiểu học hạng II tại Quyết định số 69/QĐ-THQT ngày 8/12/2016 tại Trường Tiểu học Quang Trung và Quyết định số 3201/QĐ-UBND/QĐ ngày 01/11/2023 của Ủy ban nhân dân quận Lê Chân. 
- Được xếp loại chất lượng ở mức Hoàn thành tốt trở lên trong 05 năm từ 2020 đến 2024.
- Trong 05 năm từ 2020 đến 2024, có 04 năm (năm 2020, năm 2021,năm 2022, năm 2023) được xếp loại chất lượng ở mức hoàn thành xuất sắc nhiệm vụ.
- Đáp ứng đủ các tiêu chuẩn về năng lực chuyên môn, nghiệp vụ của CDNN giáo viên tiểu học hạng I.
- Không trong thời hạn xử lý kỷ luật; không trong thời gian thực hiện các quy định liên quan đến kỷ luật theo quy định của Đảng và của pháp luật.</t>
  </si>
  <si>
    <t>Đào Thị Thanh Huyền</t>
  </si>
  <si>
    <t xml:space="preserve">Số 205 ngày 04/5/2011 của Sở giáo dục và đào tạo chứng nhận bà Đào Thị Thanh Huyền đạt danh hiệu giáo viên dạy giỏi cấp thành phố năm học 2010-2011         </t>
  </si>
  <si>
    <t xml:space="preserve"> - Đã được chuyển xếp lương vào ngạch giáo viên tiểu học cao cấp tại Quyết định số 261/QĐ-UBND ngày 04/5/2006 của UBND quận Lê Chân và bổ nhiệm CDNN giáo viên tiểu học hạng II tại Quyết định số 106/QĐ-THNTMK ngày 28/3/2017 của trường tiểu học Nguyễn Thị Minh Khai và Quyết định số 3197/QĐ-UBND ngày 01/11/2023 của UBND quận Lê Chân.
- Được xếp loại chất lượng ở mức Hoàn thành tốt trở lên trong 05 năm từ 2020 đến 2024; trong đó có 03 năm (2020, 2021, 2022) được xếp loại chất lượng ở mức hoàn thành xuất sắc nhiệm vụ.
- Đáp ứng đủ các tiêu chuẩn về năng lực chuyên môn, nghiệp vụ của CDNN giáo viên tiểu học hạng I.
- Không trong thời hạn xử lý kỷ luật; không trong thời gian thực hiện các quy định liên quan đến kỷ luật theo quy định của Đảng và của pháp luật.</t>
  </si>
  <si>
    <t>VII. TRƯỜNG TIỂU HỌC NGUYỄN VĂN TỐ</t>
  </si>
  <si>
    <t>Nguyễn Thị Thắm</t>
  </si>
  <si>
    <t>09/8/1974</t>
  </si>
  <si>
    <t>Trường Tiểu học Nguyễn Văn Tố</t>
  </si>
  <si>
    <t>Cử nhân giáo dục tiểu học
Thạc sĩ Khoa học chính trị</t>
  </si>
  <si>
    <t xml:space="preserve">Quyết định số 3234/QĐ-CT ngày 16/9/2024 của Ủy ban nhân dân thành phố về việc tặng bằng khen đối năm 2024. </t>
  </si>
  <si>
    <t xml:space="preserve"> - Đã được bổ nhiệm CDNN giáo viên tiểu học hạng II tại Quyết định số 390/QĐ-UBND ngày 03/03/2017 và  Quyết định số 3125/QĐ-UBND ngày 01/11/2023 của Ủy ban nhân dân quận Lê Chân.
- Trong 05 năm từ 2020 đến 2024 được xếp loại chất lượng ở mức hoàn thành xuất sắc nhiệm vụ.
- Đáp ứng đủ các tiêu chuẩn về năng lực chuyên môn, nghiệp vụ của CDNN giáo viên tiểu học hạng I.
- Không trong thời hạn xử lý kỷ luật; không trong thời gian thực hiện các quy định liên quan đến kỷ luật theo quy định của Đảng và của pháp luật.</t>
  </si>
  <si>
    <t>Dương Thúy Bình</t>
  </si>
  <si>
    <t>29/01/1975</t>
  </si>
  <si>
    <t>Quyết định số 2555/QĐ-CT ngày 27/8/2020 của Ủy ban nhân dân thành phố về việc tặng bằng khen năm 2020
Quyết định số 4200/QĐ-BGD ĐT ngày 10/11/2021 của Bộ trưởng Bộ Giáo dục và đào tạo về việc tặng bằng khen năm 2021.</t>
  </si>
  <si>
    <t xml:space="preserve"> - Đã được bổ nhiệm CDNN giáo viên tiểu học hạng II tại Quyết định số 391/QĐ-UBND ngày 03/3/2017 và Quyết định số 3126/QĐ-UBND ngày 01/11/2023 của Ủy ban nhân dân quận Lê Chân.
- Được xếp loại chất lượng ở mức Hoàn thành tốt trở lên trong 05 năm học từ 2020-2024; trong đó có 04 năm (2020, 2021, 2022, 2023) được xếp loại chất lượng ở mức hoàn thành xuất sắc nhiệm vụ.
- Đáp ứng đủ các tiêu chuẩn về năng lực chuyên môn, nghiệp vụ của CDNN giáo viên tiểu học hạng I.
- Không trong thời hạn xử lý kỷ luật; không trong thời gian thực hiện các quy định liên quan đến kỷ luật theo quy định của Đảng và của pháp luật.</t>
  </si>
  <si>
    <t>Vũ Thị Ngọc Chinh</t>
  </si>
  <si>
    <t>27/12/1980</t>
  </si>
  <si>
    <t>Quyết định số 112/QĐ-PGD ĐT ngày 16/4/2021 của phòng giáo dục và đào tạo quận Lê Chân chứng nhận đạt danh hiệu giáo viên dạy giỏi cấp quận</t>
  </si>
  <si>
    <t xml:space="preserve"> - Đã được bổ nhiệm CDNN giáo viên tiểu học hạng II tại Quyết định số 32/QĐ-THNĐC ngày 28/3/2017 của Trường Tiểu học Nguyễn Đức Cảnh và Quyết định số 2945/QĐ-UBND ngày 01/11/2023 của Ủy ban nhân dân quận Lê Chân.
- Được xếp loại chất lượng ở mức Hoàn thành tốt trở lên trong 05 năm học từ 2020-2024; trong đó có 04 năm (2020, 2021, 2022, 2023) được xếp loại chất lượng ở mức hoàn thành xuất sắc nhiệm vụ.
- Đáp ứng đủ các tiêu chuẩn về năng lực chuyên môn, nghiệp vụ của CDNN giáo viên tiểu học hạng I.
- Không trong thời hạn xử lý kỷ luật; không trong thời gian thực hiện các quy định liên quan đến kỷ luật theo quy định của Đảng và của pháp luật.</t>
  </si>
  <si>
    <t>Nguyễn Thị Ánh Vân</t>
  </si>
  <si>
    <t>25/8/1978</t>
  </si>
  <si>
    <t>Giáo viên tiểu học (môn Văn hóa)</t>
  </si>
  <si>
    <t>Quyết định số 2974/QĐ-UBND ngày 21/8/2014 của Ủy ban nhân dân thành phố về việc tặng bằng khen năm 2024</t>
  </si>
  <si>
    <t>- Đã được bổ nhiệm CDNN giáo viên tiểu học hạng II tại QĐ số 18/QĐ-THNVT ngày 27/3/2017 của Trường TH Nguyễn Văn Tố; Quyết định số 3131/QĐ-UBND ngày 01/11/2023 của Ủy ban nhân dân quận Lê Chân.
- Trong 05 năm từ 2020 đến 2024 được xếp loại chất lượng ở mức hoàn thành xuất sắc nhiệm vụ.
- Đáp ứng đủ các tiêu chuẩn về năng lực chuyên môn, nghiệp vụ của CDNN giáo viên tiểu học hạng I.
- Không trong thời hạn xử lý kỷ luật; không trong thời gian thực hiện các quy định liên quan đến kỷ luật theo quy định của Đảng và của pháp luật.</t>
  </si>
  <si>
    <t>Vũ Thị Ngọc Huệ</t>
  </si>
  <si>
    <t>30/01/1976</t>
  </si>
  <si>
    <t xml:space="preserve">Quyết định số 2358/QĐ-UBND ngày 7/8/2023 của Ủy ban nhân dân thành phố về việc tặng bằng khen năm 2023.                              </t>
  </si>
  <si>
    <t xml:space="preserve"> - Đã được bổ nhiệm CDNN giáo viên tiểu học hạng II tại Quyết định số 46/QĐ-THNVT ngày 27/3/2017 của Trường Tiểu học Nguyễn Văn Tố và Quyết định số 3137/QĐ-UBND ngày 01/11/2023 của Ủy ban nhân dân quận Lê Chân.
- Được xếp loại chất lượng ở mức Hoàn thành tốt trở lên trong 05 năm từ 2020 đến 2024; trong đó có 04 năm (2020, 2021, 2022, 2023) được xếp loại chất lượng ở mức hoàn thành xuất sắc nhiệm vụ.
- Đáp ứng đủ các tiêu chuẩn về năng lực chuyên môn, nghiệp vụ của CDNN giáo viên tiểu học hạng I.
- Không trong thời hạn xử lý kỷ luật; không trong thời gian thực hiện các quy định liên quan đến kỷ luật theo quy định của Đảng và của pháp luật.</t>
  </si>
  <si>
    <t>Nguyễn Thị Hiền</t>
  </si>
  <si>
    <t>26/6/1969</t>
  </si>
  <si>
    <t>Giấy chứng nhận số 197/CN ngày 20/8/2009 của UBND thành phố tặng danh hiệu Chiến sĩ thi đua cấp Thành phố năm 2009.</t>
  </si>
  <si>
    <t xml:space="preserve"> - Đã được chuyển xếp lương CDNN giáo viên tiểu học cao cấp tại Quyết định số 319/QĐ-UBND ngày 04/5/2006 và Đã được bổ nhiệm CDNN giáo viên tiểu học hạng II tại Quyết định số 397/QĐ-UBND ngày 03/3/2017 và Quyết định số 3145/QĐ-UBND ngày 01/11/2023 của UBND Quận Lê Chân.
- Được xếp loại chất lượng ở mức Hoàn thành tốt trở lên trong 05 năm từ 2020 đến 2024; trong đó có 02 năm (2020, 2021) được xếp loại chất lượng ở mức hoàn thành xuất sắc nhiệm vụ.
- Đáp ứng đủ các tiêu chuẩn về năng lực chuyên môn, nghiệp vụ của CDNN giáo viên tiểu học hạng I.
- Không trong thời hạn xử lý kỷ luật; không trong thời gian thực hiện các quy định liên quan đến kỷ luật theo quy định của Đảng và của pháp luật.</t>
  </si>
  <si>
    <t>Cử nhân giáo dục tiểu học, Thạc sĩ Giáo dục học</t>
  </si>
  <si>
    <t>Quyết định số 2358/QĐ-UBND ngày 7/8/2023 của Ủy ban nhân dân thành phố về việc tặng bằng khen năm 2023</t>
  </si>
  <si>
    <t xml:space="preserve"> - Đã được bổ nhiệm CDNN giáo viên tiểu học hạng II tại Quyết định số 29/QĐ-THNVT ngày 27/3/2017 của Trường Tiểu học Nguyễn Văn Tố và Quyết định số 3154 ngày 01/11/2023 của Ủy ban nhân dân quận Lê Chân.
- Được xếp loại chất lượng ở mức Hoàn thành tốt trở lên trong 05 năm từ 2020 đến 2024; trong đó có 04 năm (2020, 2021, 2022, 2023) được xếp loại chất lượng ở mức hoàn thành xuất sắc nhiệm vụ.
- Đáp ứng đủ các tiêu chuẩn về năng lực chuyên môn, nghiệp vụ của CDNN giáo viên tiểu học hạng I.
- Không trong thời hạn xử lý kỷ luật; không trong thời gian thực hiện các quy định liên quan đến kỷ luật theo quy định của Đảng và của pháp luật.</t>
  </si>
  <si>
    <t>Lê Thị Việt Hà</t>
  </si>
  <si>
    <t>19/11/1981</t>
  </si>
  <si>
    <t>Quyết định số 2358/QĐ-CT ngày 7/8/2023 của Ủy ban nhân dân thành phố về việc tặng bằng khen năm 2023</t>
  </si>
  <si>
    <t xml:space="preserve"> - Đã được bổ nhiệm CDNN giáo viên tiểu học hạng II tại Quyết định số 13/QĐ-THNVT ngày 27/3/2017 của Trường Tiểu học Nguyễn Văn Tố và Quyết định số 3142/QĐ-UBND ngày 01/11/2023 của Ủy ban nhân dân quận Lê Chân.
- Được xếp loại chất lượng ở mức Hoàn thành tốt trở lên trong 05 năm từ 2020 đến 2024; trong đó có 03 năm (2021, 2022, 2023) được xếp loại chất lượng ở mức hoàn thành xuất sắc nhiệm vụ.
- Đáp ứng đủ các tiêu chuẩn về năng lực chuyên môn, nghiệp vụ của CDNN giáo viên tiểu học hạng I.
- Không trong thời hạn xử lý kỷ luật; không trong thời gian thực hiện các quy định liên quan đến kỷ luật theo quy định của Đảng và của pháp luật.</t>
  </si>
  <si>
    <t>Phạm Thị Mai Liên</t>
  </si>
  <si>
    <t>11/10/1977</t>
  </si>
  <si>
    <t xml:space="preserve"> - Đã được bổ nhiệm CDNN giáo viên tiểu học hạng II tại Quyết định số 38/QĐ-THNVT ngày 27/3/2017 của Trường Tiểu học Nguyễn Văn Tố và Quyết định số 3155/QĐ-UBND ngày 01/11/2023 của Ủy ban nhân dân quận Lê Chân.
- Được xếp loại chất lượng ở mức Hoàn thành tốt trở lên trong 05 năm từ 2020 đến 2024; trong đó có 04 năm (2021, 2022, 2023, 2024) được xếp loại chất lượng ở mức hoàn thành xuất sắc nhiệm vụ.
- Đáp ứng đủ các tiêu chuẩn về năng lực chuyên môn, nghiệp vụ của CDNN giáo viên tiểu học hạng I.
- Không trong thời hạn xử lý kỷ luật; không trong thời gian thực hiện các quy định liên quan đến kỷ luật theo quy định của Đảng và của pháp luật.</t>
  </si>
  <si>
    <t>Nguyễn Thị Ngọc Lan</t>
  </si>
  <si>
    <t>18/02/1975</t>
  </si>
  <si>
    <t xml:space="preserve">
Giấy chứng nhận số 84 ngày 18/5/2015 của Sở giáo dục và đào tạo Chứng nhận Giáo viên giỏi cấp Thành phố năm 2015.</t>
  </si>
  <si>
    <t xml:space="preserve"> - Đã được chuyển ngạch GV tiểu học cao cấp tại Quyết định số 15/QĐ-HT ngày 10/01/2012 và Đã được bổ nhiệm CDNN giáo viên tiểu học hạng II tại Quyết định số 26/QĐ-THNVT ngày 27/3/2017 của Trường Tiểu học Nguyễn Văn Tố và Quyết định số 3143/QĐ-UBND ngày 01/11/2023 của Ủy ban nhân dân quận Lê Chân.
- Được xếp loại chất lượng ở mức Hoàn thành tốt trở lên trong 05 năm từ 2020 đến 2024; trong đó có 02 năm (2021, 2023) được xếp loại chất lượng ở mức hoàn thành xuất sắc nhiệm vụ.
- Đáp ứng đủ các tiêu chuẩn về năng lực chuyên môn, nghiệp vụ của CDNN giáo viên tiểu học hạng I.
- Không trong thời hạn xử lý kỷ luật; không trong thời gian thực hiện các quy định liên quan đến kỷ luật theo quy định của Đảng và của pháp luật.</t>
  </si>
  <si>
    <t>Trần Thị Ngọc Thúy</t>
  </si>
  <si>
    <t>19/9/1975</t>
  </si>
  <si>
    <t>Giấy chứng nhận số 205 ngày 04/5/2011 của Sở giáo dục và đào tạo Chứng nhận Giáo viên giỏi Thành phố năm 2011</t>
  </si>
  <si>
    <t xml:space="preserve"> - Đã được chuyển xếp lương GV tiểu học cao cấp tại Quyết định số 327/QĐ-UBND ngày 04/5/2006 và Đã được bổ nhiệm CDNN giáo viên tiểu học hạng II tại Quyết định số 43/QĐ-THNVT ngày 27/3/2017 của Trường Tiểu học Nguyễn Văn Tố và Quyết định số 3152/QĐ-UBND ngày 01/11/2023 của Ủy ban nhân dân quận Lê Chân.
- Được xếp loại chất lượng ở mức Hoàn thành tốt trở lên trong 05 năm từ 2020 đến 2024; trong đó có 04 năm (2020, 2021, 2022, 2023) được xếp loại chất lượng ở mức hoàn thành xuất sắc nhiệm vụ.
- Đáp ứng đủ các tiêu chuẩn về năng lực chuyên môn, nghiệp vụ của CDNN giáo viên tiểu học hạng I.
- Không trong thời hạn xử lý kỷ luật; không trong thời gian thực hiện các quy định liên quan đến kỷ luật theo quy định của Đảng và của pháp luật.</t>
  </si>
  <si>
    <t>Vũ Thị Hải Linh</t>
  </si>
  <si>
    <t>03/8/1980</t>
  </si>
  <si>
    <t>Quyết định số 2974/QĐ-UBND ngày 21/8/2024 của Ủy ban nhân dân thành phố về việc tặng bằng khen năm 2024</t>
  </si>
  <si>
    <t xml:space="preserve"> - Đã được bổ nhiệm CDNN giáo viên tiểu học hạng II tại QĐ số 45/QĐ-THNVT ngày 27/3/2017 của Trường TH Nguyễn Văn Tố; Quyết định số 3136/QĐ-UBND ngày 01/11/2023 của Ủy ban nhân dân quận Lê Chân.
- Được xếp loại chất lượng ở mức Hoàn thành tốt trở lên trong 05 năm từ 2020 đến 2024; trong đó có 03 năm (2021, 2023, 2024) được xếp loại chất lượng ở mức hoàn thành xuất sắc nhiệm vụ.
- Đáp ứng đủ các tiêu chuẩn về năng lực chuyên môn, nghiệp vụ của CDNN giáo viên tiểu học hạng I.
- Không trong thời hạn xử lý kỷ luật; không trong thời gian thực hiện các quy định liên quan đến kỷ luật theo quy định của Đảng và của pháp luật.</t>
  </si>
  <si>
    <t>VIII. TRƯỜNG TIỂU HỌC TÂN TRÀO</t>
  </si>
  <si>
    <t>Hoàng Thị Yến</t>
  </si>
  <si>
    <t>Cử nhân giáo dục tiểu học
Thạc sỹ quản lý giáo dục</t>
  </si>
  <si>
    <t xml:space="preserve">Chứng chỉ bồi dưỡng theo tiêu chuẩn chức danh nghề nghiệp giáo viên tiểu học </t>
  </si>
  <si>
    <t>giấy chứng nhận số 205 ngày 04/5/2011 của sở giáo dục và đào tạo chứng nhận đạt danh hiệu Giáo viên dạy giỏi cấp Tiểu học thành phố năm học 2010-2011</t>
  </si>
  <si>
    <t>- Đã được chuyển xếp lương vào ngạch giáo viên tiểu học cao cấp tại Quyết định số 228/QĐ-UBND ngày 04/5/2006; bổ nhiệm CDNN giáo viên tiểu học hạng II tại Quyết định số 413/QĐ-UBND ngày 03/3/2017 và tại Quyết định số 3087/QĐ-UBND ngày 01//11/2023 của Ủy ban nhân dân quận Lê Chân.
- Trong 05 năm từ 2020 đến 2024 được xếp loại chất lượng ở mức hoàn thành xuất sắc nhiệm vụ.
- Đáp ứng đủ các tiêu chuẩn về năng lực chuyên môn, nghiệp vụ của CDNN giáo viên tiểu học hạng I.
- Không trong thời hạn xử lý kỷ luật; không trong thời gian thực hiện các quy định liên quan đến kỷ luật theo quy định của Đảng và của pháp luật.</t>
  </si>
  <si>
    <t>Quyết định số 2974/QĐ-CT ngày 21/8/2024 của Chủ tịch UBND thành phố tặng Bằng khen năm 2024</t>
  </si>
  <si>
    <t xml:space="preserve"> - Đã được bổ nhiệm CDNN giáo viên tiểu học hạng II tại QĐ số 15/QĐ-THTT ngày 28/7/2017 của Trường TH Tân Trào; Quyết định số 3093/QĐ-UBND ngày 01/11/2023 của Ủy ban nhân dân quận Lê Chân.
- Trong 05 năm từ 2020 đến 2024 được xếp loại chất lượng ở mức hoàn thành xuất sắc nhiệm vụ.
- Đáp ứng đủ các tiêu chuẩn về năng lực chuyên môn, nghiệp vụ của CDNN giáo viên tiểu học hạng I.
- Không trong thời hạn xử lý kỷ luật; không trong thời gian thực hiện các quy định liên quan đến kỷ luật theo quy định của Đảng và của pháp luật.</t>
  </si>
  <si>
    <t>Nguyễn Thị Thu Hoài</t>
  </si>
  <si>
    <t>'giấy chứng nhận số 205 ngày 04/5/2011 của sở giáo dục và đào tạo chứng nhận đạt danh hiệu Giáo viên dạy giỏi cấp Tiểu học thành phố năm học 2010-2011</t>
  </si>
  <si>
    <t xml:space="preserve"> - Đã được chuyển xếp lương vào ngạch giáo viên tiểu học cao cấp tại Quyết định số 16/QĐ-HT NGÀY 02/01/2011 và Đã được bổ nhiệm CDNN giáo viên tiểu học hạng II tại Quyết định số 30/QĐ-THTT ngày 28/3/2017 của trường Tiểu học Tân Trào và tại Quyết định số 3090/QĐ-UBND ngày 01/11/2023 của Ủy ban nhân dân quận Lê Chân.
- Trong 05 năm từ 2020 đến 2024 được xếp loại chất lượng ở mức hoàn thành xuất sắc nhiệm vụ.
- Đáp ứng đủ các tiêu chuẩn về năng lực chuyên môn, nghiệp vụ của CDNN giáo viên tiểu học hạng I.
- Không trong thời hạn xử lý kỷ luật; không trong thời gian thực hiện các quy định liên quan đến kỷ luật theo quy định của Đảng và của pháp luật.</t>
  </si>
  <si>
    <t>- Quyết định số 1562/QĐ-SGDĐT ngày 16/11/2022 cúa Sở giáo dục và đào tạo. Giáo viên dạy giỏi cấp Thành phố năm học 2022 - 2023</t>
  </si>
  <si>
    <t xml:space="preserve"> - Đã được bổ nhiệm CDNN giáo viên tiểu học hạng II tại Quyết định số 33/QĐ-THTT ngày 28/3/2017 của trường Tiểu học Tân Trào và tại Quyết định số 3097/QĐ-UBND ngày 01/11/2023 của Ủy ban nhân dân quận Lê Chân.
- Được xếp loại chất lượng ở mức Hoàn thành tốt trở lên trong 05 năm từ 2020 đến 2024; trong đó có 04 năm (2020, 2021, 2022, 2023) được xếp loại chất lượng ở mức hoàn thành xuất sắc nhiệm vụ.
- Đáp ứng đủ các tiêu chuẩn về năn, g lực chuyên môn, nghiệp vụ của CDNN giáo viên tiểu học hạng I.
- Không trong thời hạn xử lý kỷ luật; không trong thời gian thực hiện các quy định liên quan đến kỷ luật theo quy định của Đảng và của pháp luật.</t>
  </si>
  <si>
    <t>IX. TRƯỜNG TIỂU HỌC TRẦN HƯNG ĐẠO</t>
  </si>
  <si>
    <t>Nguyễn Thị Kim Viên</t>
  </si>
  <si>
    <t>10/10/1973</t>
  </si>
  <si>
    <t>Thạc sĩ quản lý giáo dục; Đại học giáo dục tiểu học</t>
  </si>
  <si>
    <t xml:space="preserve">Quyết định số 2926/QĐ-BGDĐT ngày 14/8/2018. Bằng khen của Bộ giáo dục và đào tạo đã có thành tích xuất sắc trong phong trào thi đua "Đổi mới sáng tạo trong dạy và học" năm học 2017-2018 </t>
  </si>
  <si>
    <t xml:space="preserve"> - Đã được bổ nhiệm CDNN giáo viên tiểu  hạng II tại Quyết định số 386/QĐ-UBND ngày 03/3/2017 và tại Quyết định số 3064/QĐ-UBND ngày 01/11/2023 của Uỷ ban nhân dân quận Lê Chân.
 - Được xếp loại chất lượng ở mức Hoàn thành tốt trở lên trong 05 năm từ 2020 đến 2024; trong đó có 04 năm (2020,2021, 2022, 2024) được xếp loại chất lượng ở mức hoàn thành xuất sắc nhiệm vụ.
 - Đáp ứng đủ các tiêu chuẩn về năng lực chuyên môn, nghiệp vụ của CDNN giáo viên tiểu học hạng I.
 - Không trong thời hạn xử lý kỷ luật; không trong thời hạn thực hiện các quy định liên quan đến kỷ luật theo quy định của Đảng của pháp luật</t>
  </si>
  <si>
    <t>Hoàng Thị Phương Ly</t>
  </si>
  <si>
    <t>Quyết định số 2423/QĐ-CT ngày 25/8/2021 của Chủ tịch UBND Thành phố tặng Bằng khen đã có thành tích hoàn thành xuất sắc nhiệm vụ công tác từ năm học 2019 - 2020 đến năm học 2020 - 2021</t>
  </si>
  <si>
    <t xml:space="preserve"> - Đã được bổ nhiệm CDNN giáo viên tiểu  hạng II tại Quyết định số 419/QĐ-UBND ngày 03/3/2017 và tại Quyết định số 3065/QĐ-UBND ngày 01/11/2023 của Uỷ ban nhân dân quận Lê Chân.
 - Được xếp loại chất lượng ở mức Hoàn thành tốt trở lên trong 05 năm từ 2020 đến 2024; trong đó có 03 năm (2020,2021, 2022) được xếp loại chất lượng ở mức hoàn thành xuất sắc nhiệm vụ.
- Đáp ứng đủ các tiêu chuẩn về năng lực chuyên môn, nghiệp vụ của CDNN giáo viên tiểu học hạng I.
 - Không trong thời hạn xử lý kỷ luật; không trong thời hạn thực hiện các quy định liên quan đến kỷ luật theo quy định của Đảng của pháp luật</t>
  </si>
  <si>
    <t>Trịnh Thị Nhung</t>
  </si>
  <si>
    <t>26/04/1980</t>
  </si>
  <si>
    <t>Giáo viên tiểu học</t>
  </si>
  <si>
    <t>Cử nhân chuyên ngành Giáo dục tiểu học</t>
  </si>
  <si>
    <t>Quyết định số:1562/QĐ-SGDĐT ngày 16/11/2022 cúa Sở giáo dục và đào tạo. Giáo viên dạy giỏi cấp Thành phố năm học 2022 - 2023</t>
  </si>
  <si>
    <t xml:space="preserve"> - Đã được bổ nhiệm CDNN giáo viên tiểu  hạng II tại Quyết định số 68/QĐ-HTr ngày 28/6/2016 của trường TH Nguyễn Trãi và tại Quyết định số 3079/QĐ-UBND ngày 01/11/2023 của Uỷ ban nhân dân quận Lê Chân.
 - Được xếp loại chất lượng ở mức Hoàn thành tốt trở lên trong 05 năm từ 2020 đến 2024; trong đó có 03 năm (2020, 2022, 2023) được xếp loại chất lượng ở mức hoàn thành xuất sắc nhiệm vụ.
- Đáp ứng đủ các tiêu chuẩn về năng lực chuyên môn, nghiệp vụ của CDNN giáo viên tiểu học hạng I.
- Không trong thời hạn xử lý kỷ luật; không trong thời hạn thực hiện các quy định liên quan đến kỷ luật theo quy định của Đảng của pháp luật</t>
  </si>
  <si>
    <t>Vũ Thị Hằng</t>
  </si>
  <si>
    <t>21/12/1974</t>
  </si>
  <si>
    <t>Quyết định số:  687/QĐ-CT,  ngày 28/4/2016 của Chủ tịch UBND Thành phố. Bằng khen "Đã có thành tích xuất sắc trong phong trào thi đua "Lao động giỏi"năm 2015</t>
  </si>
  <si>
    <t xml:space="preserve"> Đã được nâng ngạch vào giáo viên tiểu học cao cấp tại Quyết định số 2641/QĐ-SNV ngày 24/8/2007 của Sở Nội vụ và Đã được bổ nhiệm CDNN giáo viên tiểu  hạng II tại Quyết định số 10/QĐ-THTHĐ ngày 27/3/2017 của trường Tiểu học Trần Hưng Đạo và tại Quyết định số 3068/QĐ-UBND ngày 01/11/2023 của Uỷ ban nhân dân quận Lê Chân.
- Được xếp loại chất lượng ở mức Hoàn thành tốt trở lên trong 05 năm từ 2020 đến 2024; trong đó có 04 năm (2021, 2022, 2023, 2024) được xếp loại chất lượng ở mức hoàn thành xuất sắc nhiệm vụ.
- Đáp ứng đủ các tiêu chuẩn về năng lực chuyên môn, nghiệp vụ của CDNN giáo viên tiểu học hạng I.
- Không trong thời hạn xử lý kỷ luật; không trong thời hạn thực hiện các quy định liên quan đến kỷ luật theo quy định của Đảng của pháp luật</t>
  </si>
  <si>
    <t>Nguyễn Thị Kim Dung</t>
  </si>
  <si>
    <t>24/11/1980</t>
  </si>
  <si>
    <t>Cử nhân
Chuyên ngành
Sư phạm Tiểu học</t>
  </si>
  <si>
    <t xml:space="preserve"> QĐ Số 86 ngày 31/01/2019 của Sở giáo dục và đào tạo Hải Phòng, chứng nhận đạt giáo viên giỏi cấp tiểu học thành phố năm 2018-2019</t>
  </si>
  <si>
    <t xml:space="preserve">
 - Đã được bổ nhiệm CDNN giáo viên tiểu  hạng II tại Quyết định số 04/QĐ-THTHĐ ngày 27/3/2017 của trường Tiểu học Trần Hưng Đạo và tại Quyết định số 3067/QĐ-UBND ngày 01/11/2023 của Uỷ ban nhân dân quận Lê Chân.
- Được xếp loại chất lượng ở mức Hoàn thành tốt trở lên trong 05 năm từ 2020 đến 2024; trong đó có 04 năm (2020, 2021, 2022, 2023) được xếp loại chất lượng ở mức hoàn thành xuất sắc nhiệm vụ.
 - Đáp ứng đủ các tiêu chuẩn về năng lực chuyên môn, nghiệp vụ của CDNN giáo viên tiểu học hạng I.
- Không trong thời hạn xử lý kỷ luật; không trong thời hạn thực hiện các quy định liên quan đến kỷ luật theo quy định của Đảng của pháp luật</t>
  </si>
  <si>
    <t>Nguyễn Thị Ngọc Mai</t>
  </si>
  <si>
    <t>29/12/1980</t>
  </si>
  <si>
    <t>Cử nhân Chuyên ngành Giáo dục tiểu học</t>
  </si>
  <si>
    <t xml:space="preserve"> Quyết định số 2974/QĐ-CT ngày 21/8/2024 của chủ tịch UBND thành phố tặng bằng khen đã có thành tích xuất sắc nhiệm vụ công tác từ năm học 2022-2023 đến năm 2023-2024</t>
  </si>
  <si>
    <t xml:space="preserve">
 - Đã được bổ nhiệm CDNN giáo viên tiểu  hạng II tại Quyết định số 14/QĐ-THTHĐ ngày 27/3/2017 của trường Tiểu học Trần Hưng Đạo và tại Quyết định số 3076/QĐ-UBND ngày 01/11/2023 của Uỷ ban nhân dân quận Lê Chân.
- Được xếp loại chất lượng ở mức Hoàn thành tốt trở lên trong 05 năm từ 2020 đến 2024; trong đó có 02 năm (2023, 2024) được xếp loại chất lượng ở mức hoàn thành xuất sắc nhiệm vụ.
- Đáp ứng đủ các tiêu chuẩn về năng lực chuyên môn, nghiệp vụ của CDNN giáo viên tiểu học hạng I.
- Không trong thời hạn xử lý kỷ luật; không trong thời hạn thực hiện các quy định liên quan đến kỷ luật theo quy định của Đảng của pháp luật</t>
  </si>
  <si>
    <t>Vũ Thị Hồng Hạnh</t>
  </si>
  <si>
    <t>27/04/1984</t>
  </si>
  <si>
    <t>Cử nhân Chuyên ngành Sư phạm tiểu học</t>
  </si>
  <si>
    <t>Quyết định số 1562/QĐ-SGDĐT ngày 16 tháng 11 năm 2022 của SGD chứng nhận GV dạy giỏi cấp Tiểu học thành phố năm học 2022-2023</t>
  </si>
  <si>
    <t xml:space="preserve">
'- Đã được bổ nhiệm CDNN giáo viên tiểu  hạng II tại Quyết định số 07/QĐ-THTHĐ ngày 27/3/2017 của trường Tiểu học Trần Hưng Đạo và tại Quyết định số 3083/QĐ-UBND ngày 01/11/2023 của Uỷ ban nhân dân quận Lê Chân.
 - Được xếp loại chất lượng ở mức Hoàn thành tốt trở lên trong 05 năm từ 2020 đến 2024; trong đó có 03 năm (2021, 2022, 2023) được xếp loại chất lượng ở mức hoàn thành xuất sắc nhiệm vụ.
- Đáp ứng đủ các tiêu chuẩn về năng lực chuyên môn, nghiệp vụ của CDNN giáo viên tiểu học hạng I.
- Không trong thời hạn xử lý kỷ luật; không trong thời hạn thực hiện các quy định liên quan đến kỷ luật theo quy định của Đảng của pháp luật</t>
  </si>
  <si>
    <t>X. TRƯỜNG TIỂU HỌC TRƯNG VƯƠNG</t>
  </si>
  <si>
    <t>Trần Thị Huyến</t>
  </si>
  <si>
    <t>01/01/1973</t>
  </si>
  <si>
    <t>Thạc sĩ Quản lý giáo dục
Cử nhân giáo dục tiểu học</t>
  </si>
  <si>
    <t xml:space="preserve">Quyết định số 84/QĐ- SGĐT ngày 18/5/2015 của Giám đốc Sở Giáo dục và Đào tạo, Đạt danh hiệu giáo viên dạy giỏi các môn Văn hóa - Cấp tiểu học thành phố năm học 2014- 2015.   </t>
  </si>
  <si>
    <t>- Đã được nâng vào ngạch giáo viên tiểu học cao cấp tại Quyết định số 2736/QĐ-SNV ngày 10/9/2007 của Sở Nội vụ. Đã được bổ nhiệm CDNN giáo viên tiểu học hạng II tại Quyết định số 393/QĐ-UBND ngày 03/03/2017 và tại Quyết định số 2923/QĐ-UBND ngày 01/11/2023 của Ủy ban nhân dân quận Lê Chân. 
- Được xếp loại chất lượng ở mức Hoàn thành tốt trở lên trong 05 năm từ 2020 đến 2024; trong đó có 04 năm (từ năm 2020 đến năm 2023) được xếp loại chất lượng ở mức hoàn thành xuất sắc nhiệm vụ.
- Đáp ứng đủ các tiêu chuẩn về năng lực chuyên môn, nghiệp vụ của CDNN giáo viên tiểu học hạng I.
- Không trong thời hạn xử lý kỷ luật; không trong thời gian thực hiện các quy định liên quan đến kỷ luật theo quy định của Đảng và của pháp luật.</t>
  </si>
  <si>
    <t>Vũ Thị Song An</t>
  </si>
  <si>
    <t>31/10/1973</t>
  </si>
  <si>
    <t>4,64</t>
  </si>
  <si>
    <t xml:space="preserve">  Cử nhân Giáo dục Tiểu học</t>
  </si>
  <si>
    <t>Chiến sỹ thi đua cấp thành phố năm 2008 -2009 đến năm 2010-2011 vào sổ vàng số 232, ngày 12/12/2011 của UBND thành phố.</t>
  </si>
  <si>
    <t>- Đã được chuyển xếp lương vào ngạch giáo viên tiểu học cao cấp tại Quyết định số 202 ngày 04/5/2006, đã được bổ nhiệm CDNN giáo viên tiểu học hạng II tại Quyết định số 394/QĐ-UBND ngày 03/03/2017 và tại Quyết định số 2924/QĐ-UBND ngày 01/11/2023 của Ủy ban nhân dân quận Lê Chân.    
- Được xếp loại chất lượng ở mức Hoàn thành tốt trở lên trong 05 năm từ 2020 đến 2024; trong đó có 04 năm (từ năm 2020 đến năm 2023) được xếp loại chất lượng ở mức hoàn thành xuất sắc nhiệm vụ.
- Đáp ứng đủ các tiêu chuẩn về năng lực chuyên môn, nghiệp vụ của CDNN giáo viên tiểu học hạng I.
- Không trong thời hạn xử lý kỷ luật; không trong thời gian thực hiện các quy định liên quan đến kỷ luật theo quy định của Đảng và của pháp luật.</t>
  </si>
  <si>
    <t>B. VIÊN CHỨC  KHÔNG GIỮ CHỨC VỤ LÃNH ĐẠO, QUẢN LÝ</t>
  </si>
  <si>
    <t>Đồng Thị Xuân Hương</t>
  </si>
  <si>
    <t>Trường tiểu học Trưng Vương</t>
  </si>
  <si>
    <t>Giấy chứng nhận số 84 ngày 18/5/2015 của Sở giáo dục &amp; Đào tạo Hải Phòng về chứng nhận đạt danh hiệu Giáo viên dạy giỏi  cấp thành phố năm học 2014 – 2015</t>
  </si>
  <si>
    <t>- Đã được chuyển xếp lương vào ngạch giáo viên tiểu học cao cấp tại Quyết định số 164/QĐ-UBND ngày 04/5/2006. Đã được bổ nhiệm CDNN giáo viên tiểu học hạng II tại QĐ số 05/QĐ-THTV ngày 27/03/2017 của trường TH Trưng Vương và tại Quyết định số 2928/QĐ-UBND ngày 01/11/2023 của UBND quận Lê Chân. 
- Được xếp loại chất lượng ở mức Hoàn thành tốt trở lên trong 05 năm từ 2020 đến 2024; trong đó có 3 năm (2020,2021,2023) xếp loại Viên chức hoàn thành xuất sắc nhiệm vụ.    
- Đáp ứng đủ các tiêu chuẩn về năng lực chuyên môn, nghiệp vụ của CDNN giáo viên tiểu học hạng I.
- Không trong thời hạn xử lý kỷ luật theo quy định của Đảng và của Pháp luật</t>
  </si>
  <si>
    <t>Lê Thị Thu</t>
  </si>
  <si>
    <t>Giấy chứng nhận số 205 ngày 04/5/2011 của sở giáo dục và đào tạo chứng nhận danh hiệu giáo viên dạy giỏi thành phố năm 2011</t>
  </si>
  <si>
    <t>- Đã được nâng ngạch viên chức vào ngạch tiểu học cao cấp tại Quyết định số 2739/QĐ-SNV ngày 10/9/2007 của Sở Nội vụ. Đã được bổ nhiệm CDNN giáo viên tiểu học hạng II tại Quyết định số 17/QĐ-THTV ngày 27/03/2017 của trường Tiểu học Trưng Vương và tại Quyết định số 2938/QĐ-UBND ngày 01/11/2023 của UBND quận Lê Chân. 
- Được xếp loại chất lượng ở mức Hoàn thành tốt trở lên trong 05 năm từ 2020 đến 2024; trong đó có 4 năm (2020,2021,2022,2023)  xếp loại chất lượngViên chức hoàn thành xuất sắc NV.  
- Đáp ứng đủ các tiêu chuẩn về năng lực chuyên môn, nghiệp vụ của CDNN giáo viên tiểu học hạng I.
- Không trong thời hạn xử lý kỷ luật; không trong thời gian thực hiện các quy định liên quan đến kỷ luật theo quy định của Đảng và của pháp luật.</t>
  </si>
  <si>
    <t>Phạm Thị Thủy</t>
  </si>
  <si>
    <t>10/02 /1985</t>
  </si>
  <si>
    <t xml:space="preserve"> Cử nhân giáo dục tiểu học
 </t>
  </si>
  <si>
    <t>Quyết định số 2358/QĐ-CT ngày 07/08/2023 của Chủ tịch UBND thành phố Hải Phòng tặng Bằng khen  thành tích hoàn thành xuất sắc NV từ năm học 2021-2022 đến năm học 2022-2023</t>
  </si>
  <si>
    <t xml:space="preserve"> - Đã được bổ nhiệm CDNN giáo viên tiểu học hạng II tại Quyết định số 08/QĐ-THTV ngày 27/03/2017 của trường TH Trưng Vương và tại Quyết định số 2931/QĐ-UBND ngày 01/11/2023 của  UBND quận Lê Chân.
-Được xếp loại chất lượng ở mức Hoàn thành tốt trở lên trong 05 năm từ 2020 đến 2024; trong đó có 4 năm (2020,2021,2022,2023) được xếp loại chất lượng Viên chức hoàn thành xuất sắc NV.
- Đáp ứng đủ các tiêu chuẩn về năng lực chuyên môn, nghiệp vụ của CDNN giáo viên tiểu học hạng I.
- Không trong thời hạn xử lý kỷ luật; quy định của Đảng và của pháp luật.</t>
  </si>
  <si>
    <t>15/04/1976</t>
  </si>
  <si>
    <t>Tiểu học Trưng Vương</t>
  </si>
  <si>
    <t>Quyết định số 2974/QĐ- CT, ngày 21 tháng 8 năm 2024 của Chủ tịch nhân dân Thành phố về việc tặng Bằng khên: đã có thành tích hoàn thành Xuất sắc nhiệm vụ công tác từ năm học 2022- 2023 đến năm học 2023- 2024</t>
  </si>
  <si>
    <t>- Đã được bổ nhiệm CDNN giáo viên tiểu học hạng II tại Quyết định số 04/QĐ-THTV ngày 27/03/2017 của trường TH Trưng Vương và tại Quyết định số 2927/QĐ-UBND ngày 01/11/2023 của  UBND quận Lê Chân.
-Được xếp loại chất lượng ở mức Hoàn thành tốt trở lên trong 05 năm từ 2020 đến 2024; trong đó có 4 năm (2020,2021,2022,2023) được xếp loại chất lượng Viên chức hoàn thành xuất sắc NV.
- Đáp ứng đủ các tiêu chuẩn về năng lực chuyên môn, nghiệp vụ của CDNN giáo viên tiểu học hạng I.
- Không trong thời hạn xử lý kỷ luật; quy định của Đảng và của pháp luật.</t>
  </si>
  <si>
    <t>XI. TRƯỜNG TIỂU HỌC VĨNH NIỆM</t>
  </si>
  <si>
    <t>Nguyễn Thị Hồng Thủy</t>
  </si>
  <si>
    <t>19/5/1973</t>
  </si>
  <si>
    <t>Quyết định số 3153/GD-KT ngày 22/4/2017 của Trưởng Phòng GD-ĐT về đạt Giáo viên giỏi cấp quận năm học 2016-2017</t>
  </si>
  <si>
    <t>- Đã được bổ nhiệm CDNN giáo viên tiểu học hạng II tại Quyết định số 11/QĐ-THVN ngày 27/3/2017 của trường Tiểu học Vĩnh Niệm và tại Quyết định số 2994/QĐ-UBND ngày 01/11/2023 của UBND quận Lê Chân.
- Được xếp loại chất lượng viên chức ở mức Hoàn thành tốt trở lên trong 05 năm từ 2020 đến 2024; trong đó có 04 năm hoàn thành xuất sắc nhiệm vụ (từ năm 2020 đến năm 2023).
- Đáp ứng đủ các tiêu chuẩn về năng lực chuyên môn, nghiệp vụ của CDNN giáo viên tiểu học hạng I.
- Không trong thời hạn xử lý kỷ luật; không trong thời gian thực hiện các quy định liên quan đến kỷ luật theo quy định của Đảng và của pháp luật.</t>
  </si>
  <si>
    <t>Nguyễn Thị Ngọc Bách</t>
  </si>
  <si>
    <t>08/10/1976</t>
  </si>
  <si>
    <t>Thạc sĩ Giáo dục học, Đại học giáo dục tiểu học</t>
  </si>
  <si>
    <t>Quyết định số 2358/QĐ-CT, ngày 07/8/2023 của Chủ tịch UBND thành phố Hải Phòng tặng Bằng khen năm 2023</t>
  </si>
  <si>
    <t>- Đã được bổ nhiệm CDNN giáo viên tiểu học hạng II tại Quyết định số 46/QĐ-THVTS ngày 24/3/2017 của trường Tiểu học Võ Thị Sáu và tại Quyết định số 3015/QĐ-UBND ngày 01/11/2023 của UBND quận Lê Chân.
- Được xếp loại chất lượng ở mức Hoàn thành tốt trở lên trong 05 năm từ năm 2000 đến năm 2024; trong đó có 4 năm hoàn thành xuất sắc nhiệm vụ ( năm 2020, năm 2021, năm 2022, năm 2023)
- Đáp ứng đủ các tiêu chuẩn về năng lực chuyên môn, nghiệp vụ của CDNN giáo viên tiểu học hạng I.
- Không trong thời hạn xử lý kỷ luật; không trong thời gian thực hiện các quy định liên quan đến kỷ luật theo quy định của Đảng và của pháp luật.</t>
  </si>
  <si>
    <t>23/8/1972</t>
  </si>
  <si>
    <t>Giấy chứng nhận số 3159/GD-KT ngày 22/4/2017 của phòng Giáo dục và Đào tạo công nhận giáo viên dạy giỏi cấp quận năm 2017</t>
  </si>
  <si>
    <t xml:space="preserve"> '- Đã được bổ nhiệm CDNN giáo viên tiểu học hạng II tại Quyết định số 02/QĐ-THVN ngày 27/3/2017 của trường Tiểu học Vĩnh Niệm và tại Quyết định số 2996/QĐ-UBND ngày 01/11/2023 của UBND quận Lê Chân.
- Được xếp loại chất lượng viên chức ở mức Hoàn thành tốt trở lên trong 05 năm từ 2020 đến 2024; trong đó có 04 năm (2021, 2022, 2023, 2024) được xếp loại chất lượng ở mức hoàn thành Xuất sắc nhiệm vụ.
- Đáp ứng đủ các tiêu chuẩn về năng lực chuyên môn, nghiệp vụ của CDNN giáo viên tiểu học hạng I.
- Không trong thời hạn xử lý kỷ luật; không trong thời gian thực hiện các quy định liên quan đến kỷ luật theo quy định của Đảng và của pháp luật.</t>
  </si>
  <si>
    <t>Đặng Thị Vân Anh</t>
  </si>
  <si>
    <t>20/8/1976</t>
  </si>
  <si>
    <t xml:space="preserve"> Quyết định số 205/QĐ-SGD ĐT ngày 04/5/2011 của Giám đốc Sở GD &amp; ĐT Thành phố  Hải Phòng về đạt giáo viên dạy giỏi cấp Tiểu học Thành phố năm học 2010-2011</t>
  </si>
  <si>
    <t>- Đã được nâng ngạch vào ngạch giáo viên tiểu học cao cấp tại Quyết định số 2718/QĐ-SNV ngày 10/9/2007 của Sở Nội vụ. Đã được bổ nhiệm CDNN giáo viên tiểu học hạng II tại Quyết định số 06/QĐ-THVN ngày 27/3/2017 của trường Tiểu học Vĩnh Niệm và tại Quyết định số 2999/QĐ-UBND ngày 01/11/2023 của UBND quận Lê Chân.
- Được xếp loại chất lượng viên chức ở mức Hoàn thành tốt trở lên trong 05 năm từ 2020 đến 2024; trong đó có 04 năm (2021, 2022, 2023, 2024) được xếp loại chất lượng ở mức hoàn thành Xuất sắc nhiệm vụ.
- Đáp ứng đủ các tiêu chuẩn về năng lực chuyên môn, nghiệp vụ của CDNN giáo viên tiểu học hạng I.
- Không trong thời hạn xử lý kỷ luật; không trong thời gian thực hiện các quy định liên quan đến kỷ luật theo quy định của Đảng và của pháp luật.</t>
  </si>
  <si>
    <t>Tăng Thị Ước</t>
  </si>
  <si>
    <t>27/7/1979</t>
  </si>
  <si>
    <t xml:space="preserve">Cử nhân ngoại ngữ Tiếng anh, chứng chỉ bồi dưỡng nghiệp vụ sư phạm giáo viên tiếng anh tiểu học
</t>
  </si>
  <si>
    <t xml:space="preserve">Quyết định số 211/QĐ-SGD ĐT ngày 10/4/2018 của Giám đốc Sở GD &amp; ĐT Thành phố  Hải Phòng về đạt giáo viên dạy giỏi môn Tiếng Anh cấp Tiểu học Thành phố năm 2017-2018 
</t>
  </si>
  <si>
    <t xml:space="preserve"> - Đã được bổ nhiệm CDNN giáo viên tiểu học hạng II tại Quyết định số 15/QĐ-THVN ngày 27/3/2017 của trường Tiểu học Vĩnh Niệm và tại Quyết định số 3010/QĐ-UBND ngày 01/11/2023 của UBND quận Lê Chân.
- Được xếp loại chất lượng viên chức ở mức Hoàn thành tốt trở lên trong 05 năm từ 2020 đến 2024; trong đó, có 03 năm (2021, 2022, 2023) được xếp loại chất lượng viên chức ở mức hoàn thành xuất sắc nhiệm vụ.
- Đáp ứng đủ các tiêu chuẩn về năng lực chuyên môn, nghiệp vụ của CDNN giáo viên tiểu học hạng I.
- Không trong thời hạn xử lý kỷ luật; không trong thời gian thực hiện các quy định liên quan đến kỷ luật theo quy định của Đảng và của pháp luật.</t>
  </si>
  <si>
    <t>Hoàng Thị Mỹ Bình</t>
  </si>
  <si>
    <t>20/5/1977</t>
  </si>
  <si>
    <t xml:space="preserve"> Cử nhân Giáo dục Tiểu học
</t>
  </si>
  <si>
    <t xml:space="preserve">Quyết định số 84/QĐ-SGD ĐT ngày 18/5/2015 của Giám đốc Sở GD &amp; ĐT Thành phố  Hải Phòng về đạt danh hiệu giáo viên dạy giỏi cấp Thành phố năm học 2014-2015
</t>
  </si>
  <si>
    <t>- Đã được chuyển loại vào ngạch giáo viên tiểu học cao cấp tại Quyết định số 420/QĐ-SNV ngày 10/11/2006 của Sở Nội vụ. Đã được bổ nhiệm CDNN giáo viên tiểu học hạng II tại Quyết định số 19/QĐ-HT ngày 30/6/2016 của trường Tiểu học Đặng Cương và tại Quyết định số 3009/QĐ-UBND ngày 01/11/2023 của UBND quận Lê Chân.
- Được xếp loại chất lượng viên chức ở mức Hoàn thành tốt trở lên trong 05 năm từ 2020 đến 2024; trong đó có 02 năm (2021, 2022) được xếp loại chất lượng viên chức ở mức hoàn thành xuất sắc nhiệm vụ.
- Đáp ứng đủ các tiêu chuẩn về năng lực chuyên môn, nghiệp vụ của CDNN giáo viên tiểu học hạng I.
- Không trong thời hạn xử lý kỷ luật; không trong thời gian thực hiện các quy định liên quan đến kỷ luật theo quy định của Đảng và của pháp luật.</t>
  </si>
  <si>
    <t>Nguyễn Thu Hường</t>
  </si>
  <si>
    <t>07/7/1980</t>
  </si>
  <si>
    <t xml:space="preserve">Cử nhân Tiếng Anh, Cử nhân GD Tiểu học
</t>
  </si>
  <si>
    <t xml:space="preserve">Quyết định số 1562/QĐ-SGD ĐT ngày 16/11/2022 của Giám đốc Sở GD &amp; ĐT Thành phố  Hải Phòng về đạt Giáo viên giỏi cấp Thành phố năm học 2022-2023
</t>
  </si>
  <si>
    <t xml:space="preserve"> - Đã được bổ nhiệm CDNN giáo viên tiểu học hạng II tại Quyết định số 23/QĐ-TH ngày 01/8/2016 của trường Tiểu học Hưng Đạo và tại Quyết định số 2942/QĐ-UBND ngày 01/11/2023 của UBND quận Lê Chân.
- Được xếp loại chất lượng viên chức ở mức Hoàn thành tốt trở lên trong 05 năm từ 2020 đến 2024; trong đó có 02 năm (2022, 2023) được xếp loại chất lượng viên chức ở mức hoàn thành xuất sắc nhiệm vụ.
- Đáp ứng đủ các tiêu chuẩn về năng lực chuyên môn, nghiệp vụ của CDNN giáo viên tiểu học hạng I.
- Không trong thời hạn xử lý kỷ luật; không trong thời gian thực hiện các quy định liên quan đến kỷ luật theo quy định của Đảng và của pháp luật.</t>
  </si>
  <si>
    <t>29/10/1979</t>
  </si>
  <si>
    <t xml:space="preserve"> - Đã được bổ nhiệm CDNN giáo viên tiểu học hạng II tại Quyết định số 17/QĐ-TH ngày 15/7/2016 của trường Tiểu học Hoà Bình và tại Quyết định số 5938/QĐ-UBND ngày 28/11/2023 của UBND huyện Vĩnh Bảo
- Được xếp loại chất lượng viên chức ở mức Hoàn thành tốt trở lên trong 05 năm từ 2020 đến 2024; trong đó có 04 năm (2020, 2021, 2022, 2023) được xếp loại chất lượng viên chức ở mức hoàn thành xuất sắc nhiệm vụ.
- Đáp ứng đủ các tiêu chuẩn về năng lực chuyên môn, nghiệp vụ của CDNN giáo viên tiểu học hạng I.
- Không trong thời hạn xử lý kỷ luật; không trong thời gian thực hiện các quy định liên quan đến kỷ luật theo quy định của Đảng và của pháp luật.</t>
  </si>
  <si>
    <t>XII. TRƯỜNG TIỂU HỌC VÕ THỊ SÁU</t>
  </si>
  <si>
    <t>Trần Thị Mị</t>
  </si>
  <si>
    <t>25/4/1973</t>
  </si>
  <si>
    <t>QĐ số 4317/QĐ-CT ngày 18/11/2024 của Chủ tịch Ủy ban nhân dân thành phố tặng danh hiệu Chiến sĩ thi đua thành phố</t>
  </si>
  <si>
    <t>- Đã được bổ nhiệm CDNN giáo viên Tiểu học hạng II tại QĐ số 404/QĐ-UBND ngày 03/3/2017 của UBND quận Lê Chân; (Mã số: V.07.03.28) tại Quyết định số 2845/QĐ-UBND ngày 01/11/2023 của Ủy ban nhân dân quận Lê Chân.
- Được xếp loại chất lượng ở mức Hoàn thành xuất sắc nhiệm vụ trong 05 năm từ 2020 đến 2024.
- Đáp ứng đủ các tiêu chuẩn về năng lực chuyên môn, nghiệp vụ của CDNN giáo viên Tiểu học hạng I.
- Không trong thời hạn xử lý kỷ luật; không trong thời gian thực hiện các quy định liên quan đến kỷ luật theo quy định của Đảng và của pháp luật.</t>
  </si>
  <si>
    <t>Cao Thị Hà</t>
  </si>
  <si>
    <t>11/8/1977</t>
  </si>
  <si>
    <t>Quyết định số 2729/QĐ-UBND ngày 22/8/2022 của Ủy ban nhân dân thành phố về việc tặng bằng khen từ năm học 2020-2021 đến năm học 2021-2022</t>
  </si>
  <si>
    <t>- Đã được bổ nhiệm CDNN giáo viên tiểu học hạng II tại Quyết định số 388/QĐ-UBND ngày 03/3/2017 và tại Quyết định số 2846/QĐ-UBND ngày 01/11/2023 của Ủy ban nhân dân quận Lê Chân.
- Được xếp loại chất lượng viên chức ở mức Hoàn thành tốt trở lên trong 05 năm từ 2020 đến 2024; trong đó có 04 năm (2020, 2021, 2022, 2023) được xếp loại chất lượng viên chức ở mức hoàn thành xuất sắc nhiệm vụ. 
- Đáp ứng đủ các tiêu chuẩn về năng lực chuyên môn, nghiệp vụ của CDNN giáo viên tiểu học hạng I.
- Không trong thời hạn xử lý kỷ luật; không trong thời gian thực hiện các quy định liên quan đến kỷ luật theo quy định của Đảng và của pháp luật.</t>
  </si>
  <si>
    <t>Vũ Diệu Thư</t>
  </si>
  <si>
    <t xml:space="preserve"> Quyết định số 4317/QĐ-CT ngày 18/11/2024 của Ủy ban nhân dân thành phố tặng danh hiệu Chiến sĩ thi đua thành phố từ năm học 2021-2022 đến năm học 2023-2024</t>
  </si>
  <si>
    <t>- Đã được bổ nhiệm CDNN giáo viên Tiểu học hạng II tại QĐ số 389/QĐ-UBND ngày 03/3/2017 của UBND quận Lê Chân; (Mã số: V.07.03.28) tại Quyết định số 2847/QĐ-UBND ngày 01/11/2023 của Ủy ban nhân dân quận Lê Chân.
- Được xếp loại chất lượng viên chức ở mức Hoàn thành tốt trở lên trong 05 năm từ 2020 đến 2024; trong đó có 04 năm (2020, 2021, 2022, 2023) được xếp loại chất lượng viên chức ở mức hoàn thành xuất sắc nhiệm vụ.
- Đáp ứng đủ các tiêu chuẩn về năng lực chuyên môn, nghiệp vụ của CDNN giáo viên Tiểu học hạng I.
- Không trong thời hạn xử lý kỷ luật; không trong thời gian thực hiện các quy định liên quan đến kỷ luật theo quy định của Đảng và của pháp luật.</t>
  </si>
  <si>
    <t>Nguyễn Thị Thơm</t>
  </si>
  <si>
    <t>22/02/1971</t>
  </si>
  <si>
    <r>
      <t>Quyết định số 2974/QĐ-CT, ngày 21/8/2024 (Số sổ vàng 31)</t>
    </r>
    <r>
      <rPr>
        <b/>
        <sz val="16"/>
        <rFont val="Times New Roman"/>
        <family val="1"/>
      </rPr>
      <t xml:space="preserve"> </t>
    </r>
    <r>
      <rPr>
        <sz val="16"/>
        <rFont val="Times New Roman"/>
        <family val="1"/>
      </rPr>
      <t xml:space="preserve">Chủ tịch UBDN thành phố Hải Phòng tặng Bằng khen: Đã có thành tích hoàn thành xuất sắc nhiệm vụ công tác từ năm học 2022-2023 đến năm học 2023-2024                                                                                              </t>
    </r>
  </si>
  <si>
    <t>- Đã được bổ nhiệm CDNN giáo viên Tiểu học hạng II tại QĐ số 51/QĐ-THVTS ngày 24/3/2017 của Trường Th Võ Thị Sáu; Quyết định số 2881//QĐ-UBND ngày 01/11/2023 của Ủy ban nhân dân quận Lê Chân.
- Được xếp loại chất lượng ở mức Hoàn thành xuất sắc trong 05 năm từ 2020 đến 2024.
- Đáp ứng đủ các tiêu chuẩn về năng lực chuyên môn, nghiệp vụ của CDNN giáo viên tiểu học hạng I.
- Không trong thời hạn xử lý kỷ luật; không trong thời gian thực hiện các quy định liên quan đến kỷ luật theo quy định của Đảng và của pháp luật.</t>
  </si>
  <si>
    <t xml:space="preserve">Đào Thị Thuý Liễu </t>
  </si>
  <si>
    <t>02/11/1971</t>
  </si>
  <si>
    <t>Cử nhân khoa học ngành giáo dục tiểu học</t>
  </si>
  <si>
    <t>Quyết định số 2974/QĐ- CT, ngày 21 tháng 8 năm 2024 của Chủ tịch  Ủy ban nhân dân thành phố Hải Phòng  tặng Bằng khen: đã có thành tích hoàn thành xuất sắc nhiệm vụ công tác từ năm học 2022-2023 đến năm 2023- 2024</t>
  </si>
  <si>
    <t>- Đã được bổ nhiệm CDNN giáo viên Tiểu học hạng II tại QĐ số 27/QĐ-THVTS ngày 24/3/2017 của Trường Th Võ Thị Sáu; (Mã số: V.07.03.28) tại Quyết định số 2863/ QĐ -UBND ngày 01/11/2023 của Ủy ban nhân dân quận Lê Chân.
- Được xếp loại chất lượng ở mức Hoàn thành xuất sắc nhiệm vụ trong 05 năm từ 2020 đến 2024.
- Đáp ứng đủ các tiêu chuẩn về năng lực chuyên môn, nghiệp vụ của CDNN giáo viên Tiểu học hạng I.
- Không trong thời hạn xử lý kỷ luật; không trong thời gian thực hiện các quy định liên quan đến kỷ luật theo quy định của Đảng và của pháp luật.</t>
  </si>
  <si>
    <t>Phạm Thị Quỳnh Mai</t>
  </si>
  <si>
    <t>06/3/1976</t>
  </si>
  <si>
    <t xml:space="preserve">QĐ số 1562/QĐ-SGĐT ngày 16/11/2022 của Giám đốc Sở giáo dục và đào tạo: đã đạt danh hiệu giáo viên dạy giỏi thành phố cấp tiểu học năm học 2022-2023                                             </t>
  </si>
  <si>
    <t>- Đã được bổ nhiệm CDNN giáo viên Tiểu học hạng II tại Quyết định số 14/QĐ-THVTS ngày 03/3/2017 của Trường TH Võ Thị Sáu, tại Quyết định số 2883/QĐ-UBND ngày 01/11/2023 của Ủy ban nhân dân quận Lê Chân.
- Được xếp loại chất lượng ở mức Hoàn thành tốt trở lên nhiệm vụ trong 05 năm từ 2020 đến 2024; trong đó có 04 năm (2020 đến 2023) được xếp loại chất lượng ở mức Hoàn thành xuất sắc nhiệm vụ.
- Đáp ứng đủ các tiêu chuẩn về năng lực chuyên môn, nghiệp vụ của CDNN giáo viên Tiểu học hạng I.
- Không trong thời hạn xử lý kỷ luật; không trong thời gian thực hiện các quy định liên quan đến kỷ luật theo quy định của Đảng và của pháp luật.</t>
  </si>
  <si>
    <t>Đào Thị Tuyết</t>
  </si>
  <si>
    <t>09/02/1984</t>
  </si>
  <si>
    <t>Cử nhân giáo dục tiểu học
Thạc sĩ giáo dục học</t>
  </si>
  <si>
    <t>Quyết định số 2358/QĐ- CT, ngày 7/8/2023 của Uỷ ban nhân dân thành phố Hải Phòng tặng Bằng khen: đã có thành tích hoàn thành xuất sắc nhiệm vụ công tác từ năm học 2021-2022 đến năm 2022- 2023</t>
  </si>
  <si>
    <t>- Đã được bổ nhiệm CDNN giáo viên tiểu học hạng II tại Quyết định số 10/QĐ-THVTS ngày 24/3/2017 của trường Tiểu học Võ Thị Sáu, tại Quyết định số 2848/QĐ-UBND ngày 01/11/2023 của Ủy ban nhân dân quận Lê Chân.
- Được xếp loại chất lượng viên chức ở mức Hoàn thành tốt trở lên trong 05 năm từ 2020 đến 2024; trong đó có 04 năm (2020 đến 2023) được xếp loại chất lượng viên chức ở mức hoàn thành xuất sắc nhiệm vụ.
- Đáp ứng đủ các tiêu chuẩn về năng lực chuyên môn, nghiệp vụ của CDNN giáo viên tiểu học hạng I.
- Không trong thời hạn xử lý kỷ luật; không trong thời gian thực hiện các quy định liên quan đến kỷ luật theo quy định của Đảng và của pháp luật.</t>
  </si>
  <si>
    <t>Vũ Thị Liên</t>
  </si>
  <si>
    <t>03/7/1985</t>
  </si>
  <si>
    <t xml:space="preserve">Quyết định số 2974/QĐ- CT ngày 21/8/2024 của Uỷ ban nhân dân thành phố Hải Phòng tặng Bằng khen: đã có thành tích hoàn thành xuất sắc nhiệm vụ công tác từ năm học 2022-2023 đến năm học 2023- 2024
</t>
  </si>
  <si>
    <t>- Đã được bổ nhiệm CDNN giáo viên tiểu học hạng II tại QĐ số 20/QĐ-THVTS ngày 24/3/2017 của Trường TH Võ Thị Sáu; ( mã số: V.07.03.28) tại Quyết định số 2854/QĐ-UBND ngày 01/11/2023 của Ủy ban nhân dân quận Lê Chân.
- Được xếp loại chất lượng ở mức Hoàn thành xuất sắc nhiệm vụ trong 05 năm từ 2020 đến 2024.
- Đáp ứng đủ các tiêu chuẩn về năng lực chuyên môn, nghiệp vụ của CDNN giáo viên tiểu học hạng I.
- Không trong thời hạn xử lý kỷ luật; không trong thời gian thực hiện các quy định liên quan đến kỷ luật theo quy định của Đảng và của pháp luật.</t>
  </si>
  <si>
    <t>Nguyễn  Hồng Thủy</t>
  </si>
  <si>
    <t>06/9/1977</t>
  </si>
  <si>
    <t>Quyết định số 2974/QĐ- CT ngày 04/9/2012 của Chủ tịch Uỷ ban nhân dân thành phố Hải Phòng tặng Bằng khen đã có thành tich hoàn thành xuất sắc nhiệm vụ công tác từ năm học 2010-2011 đến năm 2011- 2012</t>
  </si>
  <si>
    <t xml:space="preserve">  - Đã được bổ nhiệm CDNN giáo viên Tiểu học cao cấp (Mã số: 15a.203)  tại Quyết định số 1481QĐ- SNVngày 01/6/2009 của Sở Nội Vụ Hải Phòng; bổ nhiệm CDNN giáo viên Tiểu học hạng II (Mã số: V.07.03.07) tại Quyết định số 15/QĐ- THVTS ngày 24/3/2017 của Tường Tiểu học VTS; bổ nhiệm CDNN giáo viên Tiểu học hạng II (Mã số: V.07.03.28) tại Quyết định số 2874/QĐ-UBND ngày 01/11/2023 của Ủy ban nhân dân quận Lê Chân.
- Được xếp loại chất lượng viên chức ở mức Hoàn thành tốt trở lên trong 05 năm từ 2020 đến 2024; trong đó có 03 năm (2020, 2022, 2023) được xếp loại chất lượng viên chức ở mức hoàn thành xuất sắc nhiệm vụ.
- Đáp ứng đủ các tiêu chuẩn về năng lực chuyên môn, nghiệp vụ của CDNN giáo viên Tiểu học hạng I.
- Không trong thời hạn xử lý kỷ luật; không trong thời gian thực hiện các quy định liên quan đến kỷ luật theo quy định của Đảng và của pháp luật.</t>
  </si>
  <si>
    <t xml:space="preserve"> Vũ Thị Kim Dung</t>
  </si>
  <si>
    <t>18/07/1974</t>
  </si>
  <si>
    <t xml:space="preserve">Trường Tiểu học Võ Thị Sáu </t>
  </si>
  <si>
    <t xml:space="preserve">QĐ số 1562/QĐ-SGDĐT ngày 16/11/2022 của sở GD và ĐT về việc chứng nhận Giáo viên giỏi cấp Thành phố năm 2022-2023
</t>
  </si>
  <si>
    <t>- Đã được bổ nhiệm CDNN giáo viên Tiểu học hạng II tại Quyết định số 32/QĐ-THVTS ngày 24/3/2017 của Trường Tiểu học Võ Thị Sáu và tại Quyết định số 2886/QĐ-UBND ngày 01/11/2023 của Ủy ban nhân dân quận Lê Chân.
- Được xếp loại chất lượng ở mức Hoàn thành xuất sắc nhiệm vụ trong 05 năm từ 2020 đến 2024.
- Đáp ứng đủ các tiêu chuẩn về năng lực chuyên môn, nghiệp vụ của CDNN giáo viên Tiểu học hạng I.
- Không trong thời hạn xử lý kỷ luật; không trong thời gian thực hiện các quy định liên quan đến kỷ luật theo quy định của Đảng và của pháp luật.</t>
  </si>
  <si>
    <t>Lê Thị Kim Liên</t>
  </si>
  <si>
    <t>10/02/1974</t>
  </si>
  <si>
    <t xml:space="preserve">Cử nhân giáo dục Tiểu học
 </t>
  </si>
  <si>
    <t xml:space="preserve">Giấy chứng nhận số 84 ngày 18/05/2015 của Giám đốc Sở Giáo dục và Đào tạo đạt danh hiệu Giáo viên dạy giỏi các môn văn hóa- Cấp Tiểu học thành phố năm học 2014 -2015                                                                                                                        </t>
  </si>
  <si>
    <t xml:space="preserve"> - Đã được bổ nhiệm CDNN giáo viên Tiểu học cao cấp (mã số 15a.203) tại quyết định số 2100 / QĐ -UBND ngày 03/05/2006 của Ủy ban nhân dân huyện An Lão; bổ nhiệm CDNN giáo viên tiểu học hạng II(Mã số V.07.03.07) tại Quyết định số 41/QĐ-THVTS ngày 24/3/2017 của trường TH Võ Thị Sáu và tại Quyết định số 2870/QĐ-UBND ngày 01/11/2023 của Ủy ban nhân dân quận Lê Chân.
- Được xếp loại chất lượng ở mức Hoàn thành tốt trở lên trong 05 năm từ 2020 đến 2024; trong đó có 04 năm (từ năm 2020 đến năm 2023) được xếp loại hoàn thành xuất sắc.
- Đáp ứng đủ các tiêu chuẩn về năng lực chuyên môn, nghiệp vụ của CDNN giáo viên tiểu học hạng I.
- Không trong thời hạn xử lý kỷ luật; không trong thời gian thực hiện các quy định liên quan đến kỷ luật theo quy định của Đảng và của pháp luật.</t>
  </si>
  <si>
    <t>Nguyễn Thị Phương Anh</t>
  </si>
  <si>
    <t>25/08/1986</t>
  </si>
  <si>
    <t>Giấy chứng nhận số 86 ngày 31/01/2019 của Sở giáo dục và đào tạo đạt danh hiệu giáo viên dạy giỏi Thành phố cấp Tiểu học năm học 2018 - 2019</t>
  </si>
  <si>
    <t>- Đã được bổ nhiệm CDNN giáo viên tiểu học hạng II ( mã số: V.07.03.07) tại Quyết định số 17/QĐ-THVTS ngày 24/3/2017 của trường Tiểu học Võ Thị Sáu và tại Quyết định số 2882/QĐ-UBND ngày 01/11/2023 của Ủy ban nhân dân quận Lê Chân.
- Được xếp loại chất lượng ở mức Hoàn thành tốt trở lên trong 05 năm từ 2020 đến 2024; trong đó có 04 năm (từ năm 2020 đến năm 2023) được xếp loại hoàn thành xuất sắc.
- Đáp ứng đủ các tiêu chuẩn về năng lực chuyên môn, nghiệp vụ của CDNN giáo viên tiểu học hạng I.
- Không trong thời hạn xử lý kỷ luật; không trong thời gian thực hiện các quy định liên quan đến kỷ luật theo quy định của Đảng và của pháp luật.</t>
  </si>
  <si>
    <t xml:space="preserve">I. TRƯỜNG THCS DƯ HÀNG KÊNH </t>
  </si>
  <si>
    <t>Nguyễn Thị Lan Anh</t>
  </si>
  <si>
    <t>Giáo viên THCS môn Văn</t>
  </si>
  <si>
    <t>THCS DHK</t>
  </si>
  <si>
    <t>Cử nhân sư phạm Ngữ Văn</t>
  </si>
  <si>
    <t>Giấy chứng nhận số 365/GD-KT ngày 06/5/2015 của phòng giáo dục và đào tạo đạt danh hiệu Giáo viên dạy giỏi cấp Quận</t>
  </si>
  <si>
    <t xml:space="preserve"> - Đã được bổ nhiệm CDNN giáo viên THCS hạng II tại Quyết định số 41/QĐ-THCS ngày 11/4/2017 của trường THCS Dư Hàng Kênh; Quyết định số 2814/QĐ-UBND ngày 01/11/2023 của UBND quận Lê Chân
- Được xếp loại chất lượng ở mức Hoàn thành tốt trở lên trong 05 năm từ 2020 đến 2024; trong đó có 03 năm (2021, 2022, 2023) được xếp loại chất lượng ở mức hoàn thành xuất sắc nhiệm vụ.
- Đáp ứng đủ các tiêu chuẩn về năng lực chuyên môn, nghiệp vụ của CDNN giáo viên THCS hạng I.
- Không trong thời hạn xử lý kỷ luật; không trong thời gian thực hiện các quy định liên quan đến kỷ luật theo quy định của Đảng và của pháp luật.</t>
  </si>
  <si>
    <t>Trần Thu Cúc</t>
  </si>
  <si>
    <t>23/7/1973</t>
  </si>
  <si>
    <t>Giấy chứng nhận số 1184/GD-KT ngày 20/4/2012 của phòng giáo dục và đào tạo đạt danh hiệu Giáo viên dạy giỏi cấp Quận</t>
  </si>
  <si>
    <t xml:space="preserve"> - Đã được bổ nhiệm CDNN giáo viên THCS hạng II tại Quyết định số 1691/QĐ-SNV ngày 09/06/2009 của Sở Nội vụ; Quyết định số 22/QĐ-THCS ngày 11/4/2017 của trường THCS Dư Hàng Kênh; Quyết định số 2816/QĐ-UBND ngày 01/11/2023 của UBND quận Lê Chân
- Được xếp loại chất lượng ở mức Hoàn thành tốt trở lên trong 05 năm từ 2020 đến 2024; trong đó có 02 năm (2021, 2023) được xếp loại chất lượng ở mức hoàn thành xuất sắc nhiệm vụ.
- Đáp ứng đủ các tiêu chuẩn về năng lực chuyên môn, nghiệp vụ của CDNN giáo viên THCS hạng I.
- Không trong thời hạn xử lý kỷ luật; không trong thời gian thực hiện các quy định liên quan đến kỷ luật theo quy định của Đảng và của pháp luật.</t>
  </si>
  <si>
    <t>Phạm Thị Thúy Hồng</t>
  </si>
  <si>
    <t>'V.07.04.31</t>
  </si>
  <si>
    <t>- Cao đẳng sư phạm sinh hóa
- Cử nhân Công nghệ sinh học</t>
  </si>
  <si>
    <t>Giấy chứng nhận số 1617/GD-KT ngày 12/5/2013 của phòng giáo dục và đào tạo đạt danh hiệu Giáo viên dạy giỏi cấp Quận</t>
  </si>
  <si>
    <t xml:space="preserve"> - Đã được bổ nhiệm CDNN giáo viên THCS hạng II tại Quyết định số 3217/QĐ-UBND ngày 25/5/2006 của UBND huyện Tiên Lãng, Quyết định số 23/QĐ-THCS ngày 11/04/2017 của trường THCS Dư Hàng Kênh, Quyết định số 2825/QĐ-UBND ngày 01/11/2023 của UBND quận Lê Chân
- Được xếp loại chất lượng ở mức Hoàn thành tốt trở lên trong 05 năm từ 2020 đến 2024; trong đó có 02 năm được xếp loại chất lượng ở mức hoàn thành xuất sắc nhiệm vụ (2023, 2024)
- Đáp ứng đủ các tiêu chuẩn về năng lực chuyên môn, nghiệp vụ của CDNN giáo viên THCS hạng I.
- Không trong thời hạn xử lý kỷ luật; không trong thời gian thực hiện các quy định liên quan đến kỷ luật theo quy định của Đảng và của pháp luật.</t>
  </si>
  <si>
    <t>II. TRƯỜNG THCS LÊ CHÂN</t>
  </si>
  <si>
    <t>Phạm Đắc Nghị</t>
  </si>
  <si>
    <t xml:space="preserve">Quyết định số 165/QĐKT-2014 ngày 12/12/2014 của Sở giáo dục và đào tạo Hải Phòng về việc tham dự Hội thi giáo viên dạy giỏi thành phố cấp THCS năm học 2014-2015 đạt loại Giỏi
</t>
  </si>
  <si>
    <t xml:space="preserve"> - Đã được bổ nhiệm CDNN giáo viên THCS hạng II tại Quyết định số 486/QĐ-UBND ngày 04/05/2006 của Ủy ban nhân dân quận Lê Chân, Quyết định số 625/QĐ-UBND ngày 21/03/2017 của Ủy ban nhân dân quận Lê Chân, Quyết định số 2729/QĐ-UBND ngày 01/11/2023 của Ủy ban nhân dân quận Lê Chân, 
- Được xếp loại chất lượng ở mức Hoàn thành tốt trở lên trong 05 năm từ 2020 đến 2024; trong đó có 03 năm (2021, 2022, 2023) được xếp loại chất lượng ở mức hoàn thành xuất sắc nhiệm vụ.
- Đáp ứng đủ các tiêu chuẩn về năng lực chuyên môn, nghiệp vụ của CDNN giáo viên THCS hạng I.
- Không trong thời hạn xử lý kỷ luật; không trong thời gian thực hiện các quy định liên quan đến kỷ luật theo quy định của Đảng và của pháp luật.</t>
  </si>
  <si>
    <t>Nguyễn Thị Thuý Giang</t>
  </si>
  <si>
    <t>Giáo viên THCS (môn Văn)</t>
  </si>
  <si>
    <t>Cử nhân Sư phạm Ngữ văn, Thạc sĩ Ngôn ngữ học</t>
  </si>
  <si>
    <t xml:space="preserve">Quyết định số 3283/QĐ-CT ngày 12/11/2021 của Ủy ban nhân dân thành phố về việc tặng bằng khen đối với bà Nguyễn Thị Thuý Giang năm 2021
</t>
  </si>
  <si>
    <t xml:space="preserve"> - Đã được bổ nhiệm CDNN giáo viên THCS hạng II tại Quyết định số 622/QĐ-UBND ngày 04/05/2006 của Ủy ban nhân dân quận Lê Chân, Quyết định số 36/QĐ-THCS ngày 02/06/2017 của Trường THCS Lê Chân, Quyết định số 2730/QĐ-UBND ngày 01/11/2023 của Ủy ban nhân dân quận Lê Chân.
- Được xếp loại chất lượng ở mức Hoàn thành tốt trở lên trong 05 năm từ 2020 đến 2024; trong đó có 03 năm (2021, 2022, 2023) được xếp loại chất lượng ở mức hoàn thành xuất sắc nhiệm vụ.
- Đáp ứng đủ các tiêu chuẩn về năng lực chuyên môn, nghiệp vụ của CDNN giáo viên THCS hạng I.
- Không trong thời hạn xử lý kỷ luật; không trong thời gian thực hiện các quy định liên quan đến kỷ luật theo quy định của Đảng và của pháp luật.</t>
  </si>
  <si>
    <t>Nguyễn Thu Hằng</t>
  </si>
  <si>
    <t>23/04/1971</t>
  </si>
  <si>
    <t>Giáo viên THCS (môn Địa lý)</t>
  </si>
  <si>
    <t>- Cao đẳng sư phạm Địa -Kỹ thuật nông nghiệp 
- Cử nhân Khoa học ngành Địa lý</t>
  </si>
  <si>
    <t xml:space="preserve">Quyết định số 3283/QĐ-CT ngày 12/11/2021 của Ủy ban nhân dân thành phố về việc tặng bằng khen đối với bà Nguyễn Thu Hằng năm 2021
</t>
  </si>
  <si>
    <t xml:space="preserve"> - Đã được bổ nhiệm CDNN giáo viên THCS hạng II tại Quyết định số 516/QĐ-UBND ngày 11/03/2010 của Sở Nội vụ thành phố Hải Phòng, Quyết định số 55/QĐ-THCS ngày 02/06/2017 của Trường THCS Lê Chân, Quyết định số 2723/QĐ-UBND ngày 01/11/2023 của Ủy ban nhân dân quận Lê Chân.
- Được xếp loại chất lượng ở mức Hoàn thành tốt trở lên trong 05 năm từ 2020 đến 2024; trong đó có 02 năm (2022, 2023) được xếp loại chất lượng ở mức hoàn thành xuất sắc nhiệm vụ.
- Đáp ứng đủ các tiêu chuẩn về năng lực chuyên môn, nghiệp vụ của CDNN giáo viên THCS hạng I.
- Không trong thời hạn xử lý kỷ luật; không trong thời gian thực hiện các quy định liên quan đến kỷ luật theo quy định của Đảng và của pháp luật.</t>
  </si>
  <si>
    <t>Đinh Văn Chung</t>
  </si>
  <si>
    <t xml:space="preserve">Quyết định số 87/QĐKT-2014 ngày 12/12/2014 của Sở giáo dục và đào tạo Hải Phòng về việc tham dự Hội thi giáo viên dạy giỏi thành phố cấp THCS, năm học 2014-2015 đạt loại: Giỏi
</t>
  </si>
  <si>
    <t xml:space="preserve"> - Đã được bổ nhiệm CDNN giáo viên THCS hạng II tại Quyết định của Trường THCS Nguyễn Bỉnh Khiêm ngày 23/07/2010, Quyết định số 82/QĐ-TrH ngày 04/09/2016 của Trường THCS Nguyễn Bỉnh Khiêm, Quyết định số 2737/QĐ-UBND ngày 01/11/2023 của Ủy ban nhân dân quận Lê Chân
- Được xếp loại chất lượng ở mức Hoàn thành tốt trở lên trong 05 năm từ 2020 đến 2024; trong đó có 02 năm (2022, 2020) được xếp loại chất lượng ở mức hoàn thành xuất sắc nhiệm vụ.
- Đáp ứng đủ các tiêu chuẩn về năng lực chuyên môn, nghiệp vụ của CDNN giáo viên THCS hạng I.
- Không trong thời hạn xử lý kỷ luật; không trong thời gian thực hiện các quy định liên quan đến kỷ luật theo quy định của Đảng và của pháp luật.</t>
  </si>
  <si>
    <t>Cao Thị Hồng Huệ</t>
  </si>
  <si>
    <t xml:space="preserve">Quyết định số 3283/QĐ-CT ngày 12/11/2021 của Ủy ban nhân dân thành phố về việc tặng bằng khen đối với bà Cao Thị Hồng Huệ năm 2021
</t>
  </si>
  <si>
    <t>- Đã được bổ nhiệm CDNN giáo viên THCS hạng II tại Quyết định số 621/QĐ-UBND ngày 04/05/2006 của Ủy ban nhân dân quận Lê Chân, Quyết định số 64/QĐ-THCS ngày 02/06/2017 của Trường THCS Lê Chân, Quyết định số 2722/QĐ-UBND ngày 01/11/2023 của Ủy ban nhân dân quận Lê Chân
- Được xếp loại chất lượng ở mức Hoàn thành tốt trở lên trong 05 năm từ 2020 đến 2024; trong đó có 04 năm (2021, 2022, 2023, 2024) được xếp loại chất lượng ở mức hoàn thành xuất sắc nhiệm vụ.
- Đáp ứng đủ các tiêu chuẩn về năng lực chuyên môn, nghiệp vụ của CDNN giáo viên THCS hạng I.
- Không trong thời hạn xử lý kỷ luật; không trong thời gian thực hiện các quy định liên quan đến kỷ luật theo quy định của Đảng và của pháp luật.</t>
  </si>
  <si>
    <t>III. TRƯỜNG THCS NGÔ QUYỀN</t>
  </si>
  <si>
    <t>Nguyễn Thị Yến</t>
  </si>
  <si>
    <t>01/8/1976</t>
  </si>
  <si>
    <t>ĐH sư phạm Ngữ văn</t>
  </si>
  <si>
    <t>QĐ số 1641/QĐ-UBND của UBND thành phố ngày 15/7/2019 về việc tặng Bằng khen HTXS nhiệm vụ năm học 2017-2018 đến 2018-2019</t>
  </si>
  <si>
    <t xml:space="preserve"> - Đã được bổ nhiệm CDNN giáo viên THCS tại Quyết định số 1157/QĐ-SNV ngày 23/06/2008 của Sở nội vụ; Quyết định số 127/QĐ-THCSNQ ngày 25/03/2017; Quyết định số 2539/QĐ-UBND ngày 01/11/2023 của Ủy ban nhân dân quận Lê Chân
- Trong 05 năm từ 2020 đến 2024, được xếp loại chất lượng ở mức hoàn thành xuất sắc nhiệm vụ.
- Đáp ứng đủ các tiêu chuẩn về năng lực chuyên môn, nghiệp vụ của CDNN giáo viên THCS hạng I.
- Không trong thời hạn xử lý kỷ luật; không trong thời gian thực hiện các quy định liên quan đến kỷ luật theo quy định của Đảng và của pháp luật.</t>
  </si>
  <si>
    <t>Lê Thị Hồng Huế</t>
  </si>
  <si>
    <t>01/9/1976</t>
  </si>
  <si>
    <t>ĐH sư phạm Toán</t>
  </si>
  <si>
    <t>Giáo viên giỏi thành phố cấp THCS năm 2006-2007 theo số 194/QĐ-KT của Sở Giáo dục và đào tạo Hải Phòng ngày 27/03/2007</t>
  </si>
  <si>
    <t>- Đã được bổ nhiệm CDNN giáo viên THCS hạng II tại Quyết định số 552/QĐ-UBND ngày 4/05/2006 của Ủy ban nhân dân quận Lê Chân; Quyết định số 114/QĐ-THCSNQ ngày 25/03/2017 của trường THCS Ngô Quyền; Quyết định số 2578/QĐ-UBND ngày 01/11/2023 của Ủy ban nhân dân quận Lê Chân
- Được xếp loại chất lượng ở mức Hoàn thành tốt trở lên trong 05 năm từ 2020 đến 2024 trong đó có 04 năm (2020; 2022; 2023; 2024) được xếp loại chất lượng ở mức hoàn thành xuất sắc nhiệm vụ.
- Đáp ứng đủ các tiêu chuẩn về năng lực chuyên môn, nghiệp vụ của CDNN giáo viên THCS hạng I.
- Không trong thời hạn xử lý kỷ luật; không trong thời gian thực hiện các quy định liên quan đến kỷ luật theo quy định của Đảng và của pháp luật.</t>
  </si>
  <si>
    <t>Phạm Thị Phương Anh</t>
  </si>
  <si>
    <t>6 năm</t>
  </si>
  <si>
    <t>1 năm</t>
  </si>
  <si>
    <t>Giáo viên dạy giỏi thành phố cấp THCS năm 2022-2023 theo QĐ số 248/QĐ-SGDĐT ngày 16/2/2023 của Sở giáo dục và đào tạo</t>
  </si>
  <si>
    <t>- Đã được bổ nhiệm CDNN giáo viên THCS tại Quyết định số 1911/QĐ-UBND ngày 22/08/2008 của Ủy ban nhân dân quận Lê Chân; bổ nhiệm CDNN giáo viên THCS hạng II tại Quyết định số 123/QĐ-THCSNQ ngày 25/03/2017; bổ nhiệm CDNN giáo viên THCS hạng II tại Quyết định số 2570/QĐ-UBND ngày 01/11/2023 của Ủy ban nhân dân quận Lê Chân
- Được xếp loại chất lượng ở mức Hoàn thành tốt trở lên trong 05 năm từ 2020 đến 2024 trong đó có 03 năm (2022; 2023; 2024) được xếp loại chất lượng ở mức hoàn thành xuất sắc nhiệm vụ.
- Đáp ứng đủ các tiêu chuẩn về năng lực chuyên môn, nghiệp vụ của CDNN giáo viên THCS hạng I.
- Không trong thời hạn xử lý kỷ luật; không trong thời gian thực hiện các quy định liên quan đến kỷ luật theo quy định của Đảng và của pháp luật.</t>
  </si>
  <si>
    <t xml:space="preserve">Phạm Thanh Tâm </t>
  </si>
  <si>
    <t>ĐH Sư Phạm Toán</t>
  </si>
  <si>
    <t xml:space="preserve">Giáo viên dạy giỏi thành phố cấp THCS năm 2014-2015 theo số 014/QĐKT-2014 của Sở Giáo dục và đào tạo ngày 12/12/2014
</t>
  </si>
  <si>
    <t xml:space="preserve"> - Đã được bổ nhiệm CDNN giáo viên THCS tại Quyết định số 536/QĐ-UBND ngày 04/05/2006 của Ủy ban nhân dân quận Lê Chân; Quyết định số 111/QĐ-THCSNQ ngày 25/03/2017 của trường THCS Ngô Quyền; Quyết định số 2553/QĐ-UBND ngày 01/11/2023 của Ủy ban nhân dân quận Lê Chân
- Được xếp loại chất lượng ở mức Hoàn thành tốt trở lên trong 05 năm từ 2020 đến 2024 trong đó có 03 năm (2022;  2023; 2024) được xếp loại chất lượng ở mức hoàn thành xuất sắc nhiệm vụ.
- Đáp ứng đủ các tiêu chuẩn về năng lực chuyên môn, nghiệp vụ của CDNN giáo viên THCS hạng I.
- Không trong thời hạn xử lý kỷ luật; không trong thời gian thực hiện các quy định liên quan đến kỷ luật theo quy định của Đảng và của pháp luật.</t>
  </si>
  <si>
    <t>Phạm Thị Thu Hiền</t>
  </si>
  <si>
    <t>Giáo viên THCS (môn Hóa)</t>
  </si>
  <si>
    <t xml:space="preserve">Đại học SP Hóa </t>
  </si>
  <si>
    <t>Giáo viên dạy giỏi thành phố cấp THCS năm 2010-2011 theo số 234/QĐKT -2011 của sở Giáo dục đào tạo ngày 18/2/2011</t>
  </si>
  <si>
    <t xml:space="preserve"> - Đã được bổ nhiệm CDNN giáo viên THCS tại Quyết định số 536/QĐ-SNV ngày 11/03/2010 của Sở nội vụ; bổ nhiệm CDNN giáo viên THCS hạng II tại Quyết định số 148/QĐ-THCSNQ ngày 25/03/2017; bổ nhiệm CDNN giáo viên THCS hạng II tại Quyết định số 2535/QĐ-UBND ngày 01/11/2023 của Ủy ban nhân dân quận Lê Chân
- Được xếp loại chất lượng ở mức Hoàn thành tốt trở lên trong 05 năm từ 2020 đến 2024; trong đó có 04 năm (2020;2021; 2022; 2023; 2024) được xếp loại chất lượng ở mức hoàn thành xuất sắc nhiệm vụ.
- Đáp ứng đủ các tiêu chuẩn về năng lực chuyên môn, nghiệp vụ của CDNN giáo viên THCS hạng I.
- Không trong thời hạn xử lý kỷ luật; không trong thời gian thực hiện các quy định liên quan đến kỷ luật theo quy định của Đảng và của pháp luật.</t>
  </si>
  <si>
    <t xml:space="preserve">Vũ Thị Lan </t>
  </si>
  <si>
    <t>Giáo viên THCS (môn sử)</t>
  </si>
  <si>
    <t>ĐH sư phạm Lịch Sử</t>
  </si>
  <si>
    <t xml:space="preserve">Giáo viên dạy giỏi thành phố cấp THCS năm 2018-2019 theo QĐ số 136/QĐ-SGDĐT-TrH ngày 28/2/2019
</t>
  </si>
  <si>
    <t xml:space="preserve"> - Đã được bổ nhiệm CDNN giáo viên THCS tại Quyết định số 410/QĐ-SNV ngày 03/03/2010 của Sở nội vụ; bổ nhiệm CDNN giáo viên THCS hạng II tại Quyết định số 10/QĐ-THCS ngày 15/05/2016; bổ nhiệm CDNN giáo viên THCS hạng II tại Quyết định số 2572/QĐ-UBND ngày 01/11/2023 của Ủy ban nhân dân quận Lê Chân
- Được xếp loại chất lượng ở mức Hoàn thành tốt trở lên trong 05 năm từ 2020 đến 2024; trong đó có 04 năm (2020; 2021; 2022; 2023) được xếp loại chất lượng ở mức hoàn thành xuất sắc nhiệm vụ.
- Đáp ứng đủ các tiêu chuẩn về năng lực chuyên môn, nghiệp vụ của CDNN giáo viên THCS hạng I.
- Không trong thời hạn xử lý kỷ luật; không trong thời gian thực hiện các quy định liên quan đến kỷ luật theo quy định của Đảng và của pháp luật.</t>
  </si>
  <si>
    <t>Hoàng Thị Thùy Trang</t>
  </si>
  <si>
    <t>Giáo viên THCS (môn văn)</t>
  </si>
  <si>
    <t>Đại học SP Ngữ Văn
Thạc sĩ ngôn ngữ Việt Nam</t>
  </si>
  <si>
    <t>QĐ số 2555/QĐ-CT ngày 27/8/2020 của chủ tịch UBND thành phố về việc tặng bằng khen với bà Hoàng Thị Thùy Trang đã có thành tích hoàn thành xuất sắc nhiệm vụ từ năm học 2018-2019 đến năm học 2019-2020</t>
  </si>
  <si>
    <t xml:space="preserve"> - Đã được bổ nhiệm CDNN giáo viên THCS tại Quyết định số 2759/QĐ-SNV ngày 12/09/2007 của Sở nội vụ; Quyết định số 130/QĐ-THCSNQ ngày 25/03/2017; Quyết định số 2547/QĐ-UBND ngày 01/11/2023 của Ủy ban nhân dân quận Lê Chân
- Được xếp loại chất lượng ở mức Hoàn thành tốt trở lên trong 05 năm từ 2020 đến 2024; trong đó có 03 năm (2020; 2022; 2023) được xếp loại chất lượng ở mức hoàn thành xuất sắc nhiệm vụ.
- Đáp ứng đủ các tiêu chuẩn về năng lực chuyên môn, nghiệp vụ của CDNN giáo viên THCS hạng I.
- Không trong thời hạn xử lý kỷ luật; không trong thời gian thực hiện các quy định liên quan đến kỷ luật theo quy định của Đảng và của pháp luật.</t>
  </si>
  <si>
    <t>Phạm Thị Ánh Nguyệt</t>
  </si>
  <si>
    <t>Giáo viên THCS (môn toán)</t>
  </si>
  <si>
    <t xml:space="preserve">Giáo viên dạy giỏi cấp quận năm 2012-2013 theo số QĐ 1722/GD-KT  của Phòng giáo dục và đào tạo ngày 12/05/2013
</t>
  </si>
  <si>
    <t xml:space="preserve"> - Đã được bổ nhiệm CDNN giáo viên THCS tại Quyết định số 1696/QĐ-SNV ngày 09/06/2009 của Sở nội vụ; bổ nhiệm CDNN giáo viên THCS hạng II tại Quyết định số 115/QĐ-THCSNQ ngày 25/03/2017; bổ nhiệm CDNN giáo viên THCS hạng II tại Quyết định số 2559/QĐ-UBND ngày 01/11/2023 của Ủy ban nhân dân quận Lê Chân
- Được xếp loại chất lượng ở mức Hoàn thành tốt trở lên trong 05 năm từ 2020 đến 2024; trong đó có 04 năm (2020;2021; 2022; 2023) được xếp loại chất lượng ở mức hoàn thành xuất sắc nhiệm vụ.
- Đáp ứng đủ các tiêu chuẩn về năng lực chuyên môn, nghiệp vụ của CDNN giáo viên THCS hạng I.
- Không trong thời hạn xử lý kỷ luật; không trong thời gian thực hiện các quy định liên quan đến kỷ luật theo quy định của Đảng và của pháp luật.</t>
  </si>
  <si>
    <t>IV. TRƯỜNG THCS NGUYỄN BÁ NGỌC</t>
  </si>
  <si>
    <t>Đỗ Hồng Phong</t>
  </si>
  <si>
    <t>05/08/1967</t>
  </si>
  <si>
    <t>- Cử nhân sư phạm Toán học
- Thạc sĩ Quản lý giáo dục.</t>
  </si>
  <si>
    <t>Quyết định số 5045/QĐ-BGDĐT ngày 29/10/2013 ngày 29/10/2013 của Bộ GD-ĐT  về việc tặng bằng khen đã hoàn thành xuất sắc nhiệm vụ năm học 2012-2013</t>
  </si>
  <si>
    <t xml:space="preserve"> - Đã được bổ nhiệm CDNN giáo viên THCS hạng II tại Quyết định số 564/QĐ-UBND ngày 04/5/2006 của UBND quận Lê Chân, Quyết định số 643/QĐ-UBND ngày 23/3/2017 của Ủy ban nhân dân quận Lê Chân; Quyết định số 2663/QĐ-UBND ngày 01/11/2023 của Ủy ban nhân dân quận Lê Chân.
- Được xếp loại chất lượng ở mức Hoàn thành tốt trở lên trong 05 năm từ 2020 đến 2024; trong đó có 04 năm (2020, 2021, 2022, 2023) được xếp loại chất lượng ở mức hoàn thành xuất sắc nhiệm vụ.
- Đáp ứng đủ các tiêu chuẩn về năng lực chuyên môn, nghiệp vụ của CDNN giáo viên THCS hạng I.
- Không trong thời hạn xử lý kỷ luật; không trong thời gian thực hiện các quy định liên quan đến kỷ luật theo quy định của Đảng và của pháp luật.</t>
  </si>
  <si>
    <t>Trần Thị Thanh Thúy</t>
  </si>
  <si>
    <t>- Cử nhân sư phạm Tiếng anh
- Thạc sĩ Quản lý giáo dục.</t>
  </si>
  <si>
    <r>
      <t xml:space="preserve">Quyết định </t>
    </r>
    <r>
      <rPr>
        <b/>
        <sz val="16"/>
        <color theme="1"/>
        <rFont val="Times New Roman"/>
        <family val="1"/>
      </rPr>
      <t>s</t>
    </r>
    <r>
      <rPr>
        <sz val="16"/>
        <color theme="1"/>
        <rFont val="Times New Roman"/>
        <family val="1"/>
      </rPr>
      <t>ố 2782/QĐ-CT ngày 13/10/2019 của Chủ tịch UBND thành phố về việc tặng danh hiệu Chiến sĩ thi đua thành phố năm 2019</t>
    </r>
  </si>
  <si>
    <t>- Đã được bổ nhiệm CDNN giáo viên THCS hạng II tại Quyết định số 55/QĐ-UBND ngày 13/4/2010 của trường THCS Ngô Quyền, Quyết định số 691/QĐ-UBND ngày 24/3/2017 của Ủy ban nhân dân quận Lê Chân;  Quyết định số 2664/QĐ-UBND ngày 01/11/2023 của Ủy ban nhân dân quận Lê Chân
- Được xếp loại chất lượng ở mức Hoàn thành tốt trở lên trong 05 năm từ 2020 đến 2024; trong đó có 04 năm (2021, 2022, 2023, 2024) được xếp loại chất lượng ở mức hoàn thành xuất sắc nhiệm vụ.
- Đáp ứng đủ các tiêu chuẩn về năng lực chuyên môn, nghiệp vụ của CDNN giáo viên THCS hạng I.
- Không trong thời hạn xử lý kỷ luật; không trong thời gian thực hiện các quy định liên quan đến kỷ luật theo quy định của Đảng và của pháp luật.</t>
  </si>
  <si>
    <t>08/12/1977</t>
  </si>
  <si>
    <t>Quyết định số 196/QĐKT-2011 ngày 18/02/2011 của UBND Thành phố Hải Phòng về việc công nhận giáo viên dạy giỏi cấp Thành phố năm học 2010 - 2011</t>
  </si>
  <si>
    <t xml:space="preserve"> - Đã được bổ nhiệm CDNN giáo viên THCS hạng II tại Quyết định số 429/QĐ-UBND ngày 18/4/2006 của UBND huyện Vĩnh Bảo; Quyết định số 29/QĐ-HT ngày 20/3/2017 của trường THCS Nguyễn Bá Ngọc; Quyết định số 2686/QĐ-UBND ngày 01/11/2023 của Ủy ban nhân dân quận 
- Được xếp loại chất lượng ở mức Hoàn thành tốt trở lên trong 05 năm từ 2020 đến 2024; trong đó có 04 năm (năm 2020, 2022, 2023, 2024) được xếp loại chất lượng ở mức hoàn thành xuất sắc nhiệm vụ.
- Đáp ứng đủ các tiêu chuẩn về năng lực chuyên môn, nghiệp vụ của CDNN giáo viên THCS hạng I.
- Không trong thời hạn xử lý kỷ luật; không trong thời gian thực hiện các quy định liên quan đến kỷ luật theo quy định của Đảng và của pháp luật.</t>
  </si>
  <si>
    <t>V. TRƯỜNG THCS TÔ HIỆU</t>
  </si>
  <si>
    <t>Phạm Văn Thái</t>
  </si>
  <si>
    <t>17/3/1977</t>
  </si>
  <si>
    <t>Giáo viên THCS (môn tin học)</t>
  </si>
  <si>
    <t>- Cao đẳng sư phạm Hóa sinh 
- Đại học công Nghệ thông tin</t>
  </si>
  <si>
    <t xml:space="preserve"> Quyết định số 1004/QĐ-CT ngày 23/4/2017 của UBND thành phố tặng danh hiệu Chiến sĩ thi đua cấp Thành phố </t>
  </si>
  <si>
    <t xml:space="preserve"> - Đã được bổ nhiệm CDNN giáo viên THCS hạng II tại Quyết định số 537/QĐ-UBND ngày 11/3/2010 của Sở Nội vụ; Quyết định số 90/QĐ-THCSTH ngày 05/5/2017 của trường THCS Tô Hiệu; Quyết định số 2595/QĐ-UBND ngày 01/11/2023 của Ủy ban nhân dân quận Lê Chân
- Được xếp loại chất lượng ở mức Hoàn thành Xuất sắc nhiệm vụ trong 05 năm từ 2020 đến 2024.
- Đáp ứng đủ các tiêu chuẩn về năng lực chuyên môn, nghiệp vụ của CDNN giáo viên THCS hạng I.
- Không trong thời hạn xử lý kỷ luật; không trong thời gian thực hiện các quy định liên quan đến kỷ luật theo quy định của Đảng và của pháp luật.</t>
  </si>
  <si>
    <t>Trần Thị Thùy Linh</t>
  </si>
  <si>
    <t>08/12/1981</t>
  </si>
  <si>
    <t>Đại học Sư phạm Tiếng Anh</t>
  </si>
  <si>
    <t xml:space="preserve">Quyết định số 693/QĐ-CT ngày 14/10/ 2016 của UBND thành phố tặng danh hiệu Chiến sĩ thi đua cấp Thành phố </t>
  </si>
  <si>
    <t xml:space="preserve"> - Đã được bổ nhiệm CDNN giáo viên THCS hạng II tại  Quyết định số 697/2006/QĐ-UBND ngày 17/4/2006 của huyện Thủy Nguyên; Quyết định số 97/QĐ-THCSTH ngày 05/5/2017 của THCS Tô Hiệu; Quyết định số 2601/QĐ-UBND ngày 01/11/2023 của Ủy ban nhân dân quận Lê Chân
- Được xếp loại chất lượng ở mức Hoàn thành Xuất sắc nhiệm vụ trong 05 năm từ 2020 đến 2024.
- Đáp ứng đủ các tiêu chuẩn về năng lực chuyên môn, nghiệp vụ của CDNN giáo viên THCS hạng I.
- Không trong thời hạn xử lý kỷ luật; không trong thời gian thực hiện các quy định liên quan đến kỷ luật theo quy định của Đảng và của pháp luật.</t>
  </si>
  <si>
    <t>Vũ Nguyễn Ngọc Quỳnh</t>
  </si>
  <si>
    <t>10/09/1980</t>
  </si>
  <si>
    <t>Đại học Sư phạm Ngữ văn</t>
  </si>
  <si>
    <t>Quyết định số 227/QĐ-SGDĐT ngày 08/2/2023 của Sở giáo dục và đào tạo Giáo viên dạy giỏi cấp thành phố năm học 2022-2023</t>
  </si>
  <si>
    <t xml:space="preserve"> - Đã được bổ nhiệm CDNN giáo viên THCS hạng II tại Quyết định số 2917/QĐ-UBND ngày 22/8/2008 của UBND quận Lê Chân; Quyết định số 151/QĐ-THCSNQ ngày 25/3/2017 của trường THCS Ngô Quyền; Quyết định số 2620/QĐ-UBND ngày 01/11/2023 của Ủy ban nhân dân quận Lê Chân
- Được xếp loại chất lượng ở mức Hoàn thành tốt nhiệm vụ trở lên từ năm 2020 đến 2024, trong đó xếp loại Hoàn thành Xuất sắc nhiệm vụ trong 04 năm từ 2020 đến 2023.
- Đáp ứng đủ các tiêu chuẩn về năng lực chuyên môn, nghiệp vụ của CDNN giáo viên THCS hạng I.
- Không trong thời hạn xử lý kỷ luật; không trong thời gian thực hiện các quy định liên quan đến kỷ luật theo quy định của Đảng và của pháp luật.</t>
  </si>
  <si>
    <t>Nguyễn Thị Việt Yên</t>
  </si>
  <si>
    <t>13/10/1984</t>
  </si>
  <si>
    <t>Đại học Sư phạm Vật lí</t>
  </si>
  <si>
    <t xml:space="preserve">Quyết định số 3784/QĐ-BGDĐT ngày 10/11/2023 của Bộ giáo dục và đào tạo tặng Bằng khen  năm 2023 </t>
  </si>
  <si>
    <t xml:space="preserve"> - Đã được bổ nhiệm CDNN giáo viên THCS hạng II tại QĐ số 99/QĐ-THCSTH ngày 05/3/2017 của Trường THCS Tô Hiệu; Quyết định số 2603/QĐ-UBND ngày 01/11/2023 của Ủy ban nhân dân quận Lê Chân
- Được xếp loại chất lượng ở mức Hoàn thành Xuất sắc nhiệm vụ trong 05 năm từ 2020 đến 2024.
- Đáp ứng đủ các tiêu chuẩn về năng lực chuyên môn, nghiệp vụ của CDNN giáo viên THCS hạng I.
- Không trong thời hạn xử lý kỷ luật; không trong thời gian thực hiện các quy định liên quan đến kỷ luật theo quy định của Đảng và của pháp luật.</t>
  </si>
  <si>
    <t>VI. TRƯỜNG THCS TRẦN PHÚ</t>
  </si>
  <si>
    <t>Đỗ Thị Hồng Phượng</t>
  </si>
  <si>
    <t>17/10/1976</t>
  </si>
  <si>
    <t>Giáo viên THCS (môn Ngữ Văn)</t>
  </si>
  <si>
    <t>Cử nhân Sư phạm ngữ Văn</t>
  </si>
  <si>
    <t xml:space="preserve"> Giấy chứng nhận số 213CN ngày 17/8/2010 của UBND TP Hải Phòng công nhận danh hiệu Chiến sĩ thi đua cấp thành phố năm 2010</t>
  </si>
  <si>
    <t xml:space="preserve"> - Đã được bổ nhiệm CDNN giáo viên THCS hạng II tại Quyết định số 407/QĐ-UBND ngày 18/4/2006 của UBND huyện Vĩnh Bảo; Quyết định số 97/QĐ-THCSTP  ngày 21/03/2017 của Trường THCS Trần Phú; Quyết định số 2508/QĐ-UBND ngày 01/11/2023 của UBND quận Lê Chân
- Trong 05 năm từ 2020 đến 2024, được xếp loại Hoàn thành tốt nhiệm vụ trở lên; trong đó có 04 năm (năm 2020,2021,2022,2023) được xếp loại chất lượng ở mức hoàn thành xuất sắc nhiệm vụ.
- Đáp ứng đủ các tiêu chuẩn về năng lực chuyên môn, nghiệp vụ của CDNN giáo viên THCS hạng I.
- Không trong thời hạn xử lý kỷ luật; không trong thời gian thực hiện các quy định liên quan đến kỷ luật theo quy định của Đảng và của pháp luật.</t>
  </si>
  <si>
    <t>Nguyễn Thị Sim</t>
  </si>
  <si>
    <t>19/06/1971</t>
  </si>
  <si>
    <t>Giấy chứng nhận số 1765/GD-KT ngày 12/5/2013 của phòng giáo dục và đào tạo đạt danh hiệu giáo viên dạy giỏi cấp quận năm 2013</t>
  </si>
  <si>
    <t xml:space="preserve"> - Đã được bổ nhiệm CDNN giáo viên THCS hạng II tại Quyết định số 2171/QĐ-UBND ngày 30/12/2005 của UBND quận Lê Chân; Quyết định số 80/QĐ-THCSTP  ngày 21/03/2017 của Trường THCS Trần Phú; Quyết định số 2510/QĐ-UBND ngày 01/11/2023 của UBND quận Lê Chân.
- Được xếp loại chất lượng ở mức Hoàn thành Xuất sắc nhiệm vụ trong 05 năm từ 2020 đến 2024.
- Đáp ứng đủ các tiêu chuẩn về năng lực chuyên môn, nghiệp vụ của CDNN giáo viên THCS hạng I.
- Không trong thời hạn xử lý kỷ luật; không trong thời gian thực hiện các quy định liên quan đến kỷ luật theo quy định của Đảng và của pháp luật.</t>
  </si>
  <si>
    <t>VII. TRƯỜNG THCS  TRƯƠNG CÔNG ĐỊNH</t>
  </si>
  <si>
    <t>Hà Huy Hiệp</t>
  </si>
  <si>
    <t>26/5/1973</t>
  </si>
  <si>
    <t>- Cao đẳng su phạm lý- hóa - tin học
- Thạc sĩ Quản lý giáo dục.</t>
  </si>
  <si>
    <t>Quyết định số 3122/QĐ-CT ngày 06/10/2023 của Chủ tịch UBND thành phố tặng danh hiệu chiến sĩ thi đua thành phố năm 2023</t>
  </si>
  <si>
    <t xml:space="preserve"> - Đã được bổ nhiệm CDNN giáo viên THCS hạng II tại Quyết định số 610/QĐ-UBND ngày 04/5/2006 của UBND quận Lê Chân; Quyết định số 615/QĐ-UBND ngày 20/3/2017 của UBND quận Lê Chân; Quyết định số 2628/QĐ-UBND ngày 01/11/2023 của Ủy ban nhân dân quận Lê Chân.
- Trong 05 năm từ 2020 đến 2024 được xếp loại chất lượng ở mức hoàn thành xuất sắc nhiệm vụ.
- Đáp ứng đủ các tiêu chuẩn về năng lực chuyên môn, nghiệp vụ của CDNN giáo viên THCS hạng I.
- Không trong thời hạn xử lý kỷ luật; không trong thời gian thực hiện các quy định liên quan đến kỷ luật theo quy định của Đảng và của pháp luật.</t>
  </si>
  <si>
    <t>10/12/1976</t>
  </si>
  <si>
    <t>- Đại học sư phạm ngữ văn 
- Thạc sĩ Quản lý giáo dục.</t>
  </si>
  <si>
    <t>Quyết định số 2782/QĐ-CT ngày 13/11/2019 của Chủ tịch UBND thành phố tặng danh hiệu chiến sĩ thi đua thành phố năm 2019</t>
  </si>
  <si>
    <t xml:space="preserve"> - Đã được bổ nhiệm CDNN giáo viên THCS hạng II tại Quyết định số 1596/QĐ-UBND ngày 12/9/2008 của Sở Nội vụ; Quyết định số 690/QĐ-UBND ngày 24/3/2017 của UBND quận ; Quyết định số 2639/QĐ-UBND ngày 01/11/2023 của Ủy ban nhân dân quận Lê Chân
- Được xếp loại chất lượng ở mức Hoàn thành tốt trở lên trong 05 năm từ 2020 đến 2024; trong đó có 04 năm (2020, 2021, 2022, 2023) được xếp loại chất lượng ở mức hoàn thành xuất sắc nhiệm vụ.
- Đáp ứng đủ các tiêu chuẩn về năng lực chuyên môn, nghiệp vụ của CDNN giáo viên THCS hạng I.
- Không trong thời hạn xử lý kỷ luật; không trong thời gian thực hiện các quy định liên quan đến kỷ luật theo quy định của Đảng và của pháp luật.</t>
  </si>
  <si>
    <t>Hoàng Thị Thanh Mai</t>
  </si>
  <si>
    <t>27/03/1977</t>
  </si>
  <si>
    <r>
      <t>Quyết định số 1641/QĐ-CT ngày 15/7/2019 của Chủ tịch UBND TP HP; QĐ số 2358/QĐ-CT ngày 07/8/2023 của Chủ tịch UBND TP HP</t>
    </r>
    <r>
      <rPr>
        <b/>
        <sz val="17"/>
        <color theme="1"/>
        <rFont val="Times New Roman"/>
        <family val="1"/>
      </rPr>
      <t/>
    </r>
  </si>
  <si>
    <t xml:space="preserve"> - Đã được bổ nhiệm CDNN giáo viên THCS hạng II tại Quyết định số 1449/QĐ-UBND ngày06/8/2008 của Sở Nội vụ; Quyết định số 60/QĐ-THCS ngày 06/9/2017 của trường THCS Trương Công Định; Quyết định số 2646/QĐ-UBND ngày 01/11/2023 của Ủy ban nhân dân quận Lê Chân.
- Trong 05 năm từ 2020 đến 2024 được xếp loại chất lượng ở mức hoàn thành xuất sắc nhiệm vụ.
- Đáp ứng đủ các tiêu chuẩn về năng lực chuyên môn, nghiệp vụ của CDNN giáo viên THCS hạng I.
- Không trong thời hạn xử lý kỷ luật; không trong thời gian thực hiện các quy định liên quan đến kỷ luật theo quy định của Đảng và của pháp luật.</t>
  </si>
  <si>
    <t>VIII. TRƯỜNG THCS  VĨNH NIỆM</t>
  </si>
  <si>
    <t>Nguyễn Đức Toàn</t>
  </si>
  <si>
    <t>Giáo viên THCS Mĩ thuật - Địa lý</t>
  </si>
  <si>
    <t>Đại học sư phạm Địa lý, Cao đẳng Họa -địa</t>
  </si>
  <si>
    <t>Quyết định số 136/QĐ-SGDĐT-TrH ngày 28/02/2019 của Sở giáo dục và đào tạo chứng nhận đạt danh hiệu giáo viên dạy giỏi thành phố năm 2019</t>
  </si>
  <si>
    <t xml:space="preserve"> - Đã được bổ nhiệm CDNN giáo viên THCS hạng II tại Quyết định số 14/QĐ-THCS ngày 15/3/2017 của trường THCS Vĩnh Niệm; Quyết định số 2706 /QĐ-UBND ngày 01/11/2023 của Ủy ban nhân dân quận Lê Chân
- Trong 05 năm từ 2020 đến 2024 được xếp loại chất lượng ở mức hoàn thành xuất sắc nhiệm vụ.
- Đáp ứng đủ các tiêu chuẩn về năng lực chuyên môn, nghiệp vụ của CDNN giáo viên THCS hạng I.
- Không trong thời hạn xử lý kỷ luật; không trong thời gian thực hiện các quy định liên quan đến kỷ luật theo quy định của Đảng và của pháp luật.</t>
  </si>
  <si>
    <t>Phạm Thị Minh Phương</t>
  </si>
  <si>
    <t>05/12/1980</t>
  </si>
  <si>
    <t>Cử nhân Sư phạm toán học</t>
  </si>
  <si>
    <t>Quyết định số 2358/QĐ-CT ngày 07/8/2023 của Chủ tịch UBND thành phố tặng bằng khen năm 2023</t>
  </si>
  <si>
    <t xml:space="preserve"> - Đã được bổ nhiệm CDNN giáo viên THCS hạng II tại Quyết định số 15/QĐ-THCS ngày 15/3/2017 của trường THCS Vĩnh Niệm;Quyết định số 2705 /QĐ-UBND ngày 01/11/2023 của Ủy ban nhân dân quận Lê Chân
- Trong 05 năm từ 2020 đến 2024 được xếp loại chất lượng ở mức hoàn thành xuất sắc nhiệm vụ.
- Đáp ứng đủ các tiêu chuẩn về năng lực chuyên môn, nghiệp vụ của CDNN giáo viên THCS hạng I.
- Không trong thời hạn xử lý kỷ luật; không trong thời gian thực hiện các quy định liên quan đến kỷ luật theo quy định của Đảng và của pháp luật.</t>
  </si>
  <si>
    <t>IX. TRƯỜNG THCS VÕ THỊ SÁU</t>
  </si>
  <si>
    <t>Ngô Thị Phương</t>
  </si>
  <si>
    <t>26/08/1976</t>
  </si>
  <si>
    <t>Giáo viên THCS hạng II (môn Hóa)</t>
  </si>
  <si>
    <t>Cử nhân Sư phạm Hóa học</t>
  </si>
  <si>
    <t xml:space="preserve">Quyết định số 2358/QĐ-CT ngày 07/8/2023 của Ủy ban nhân dân thành phố về việc tặng bằng khen GV có thành tích hoàn thành SX NV từ năm 2021-2023                                                 </t>
  </si>
  <si>
    <t xml:space="preserve"> - Đã được bổ nhiệm CDNN giáo viên THCS hạng II tại Quyết định số 506/QĐ-UBND ngày 04/05/2006 của Ủy ban nhân dân quận Lê Chân; Quyết định số 43/QĐ- HT ngày 27/3/2017 của trường THCS Võ Thị Sáu; Quyết định số 2754/QĐ-UBND ngày 01/11/2023 của UBND quận Lê Chân.
- Trong 05 năm từ 2020 đến 2024 được xếp loại chất lượng ở mức hoàn thành xuất sắc nhiệm vụ.
- Đáp ứng đủ các tiêu chuẩn về năng lực chuyên môn, nghiệp vụ của CDNN giáo viên THCS hạng I.
- Không trong thời hạn xử lý kỷ luật; không trong thời gian thực hiện các quy định liên quan đến kỷ luật theo quy định của Đảng và của pháp luật.</t>
  </si>
  <si>
    <t>Lê Văn Hà</t>
  </si>
  <si>
    <t>17/11/1976</t>
  </si>
  <si>
    <t>Giáo viên THCS môn Toán</t>
  </si>
  <si>
    <t>Quyết định số 136/QĐ-SGDĐT-TrH ngày 28/02/2019 của Sở GD&amp;ĐT  về việc chứng nhận giáo viên dạy giỏi thành phố cấp THCS năm học 2018-2019</t>
  </si>
  <si>
    <t xml:space="preserve"> - Đã được bổ nhiệm CDNN giáo viên THCS hạng II tại Quyết định số 104/QĐ-SNV ngày 14/01/2010 của Sở nội vụ thành phố Hải Phòng, Quyết định số 16/QĐ-HT ngày 27/3/2017 của trường THCS Võ Thi Sáu; Quyết định số 2777 ngày 01/11/2023 của UBND quận Lê Chân.
- Trong 05 năm từ 2020 đến 2024 xếp loại chất lượng ở mức hoàn thành xuất sắc nhiệm vụ.
- Đáp ứng đủ các tiêu chuẩn về năng lực chuyên môn, nghiệp vụ của CDNN giáo viên THCS hạng I.
- Không trong thời hạn xử lý kỷ luật; không trong thời gian thực hiện các quy định liên quan đến kỷ luật theo quy định của Đảng và của pháp luật.</t>
  </si>
  <si>
    <t>I. TRƯỜNG MẦM NON HẢI SƠN</t>
  </si>
  <si>
    <t>Hoàng Thị Thuý</t>
  </si>
  <si>
    <t>Trường Mầm non Hải Sơn</t>
  </si>
  <si>
    <t>&gt; 1 năm</t>
  </si>
  <si>
    <t>5,28</t>
  </si>
  <si>
    <t>Sử dụng được ngoại ngữ ở trình độ tương đương bậc 2 KNLNNVN</t>
  </si>
  <si>
    <t>Quyết định số 1083/QĐ-UBND ngày 29/6/2024 của Ủy ban nhân dân quận công nhận là chiến sĩ thi đua cơ sở cấp quận năm học 2023-2024;</t>
  </si>
  <si>
    <t xml:space="preserve"> - Đã được bổ nhiệm CDNN giáo viên mầm non hạng II tại Quyết định số 23/QĐ-UBND ngày 10/1/2024 bổ nhiệm chức danh nghề nghiệp giáo viên mầm non và xếp lương của UBND quận Đồ Sơn.
- Từ 2020 đến 2024 được xếp loại chất lượng ở mức hoàn thành xuất sắc nhiệm vụ.
- Đáp ứng đủ các tiêu chuẩn về năng lực chuyên môn, nghiệp vụ của CDNN giáo viên mầm non hạng I.
- Không trong thời hạn xử lý kỷ luật; không trong thời gian thực hiện các quy định liên quan đến kỷ luật theo quy định của Đảng và của pháp luật.</t>
  </si>
  <si>
    <t>II. TRƯỜNG MẦM NON BÀNG LA</t>
  </si>
  <si>
    <t>Bùi Thị Hằng</t>
  </si>
  <si>
    <t>Trường Mầm non Bàng La</t>
  </si>
  <si>
    <t>Quyết định số 907/QĐ-UBND ngày 01/8/2022 của Ủy ban nhân dân quận công nhận là chiến sĩ thi đua cơ sở cấp quận năm học 2021-2022;</t>
  </si>
  <si>
    <t xml:space="preserve"> - Đã được bổ nhiệm CDNN giáo viên mầm non hạng II tại Quyết định số 456/QĐ-UBND ngày 01/08/2016 của Ủy ban nhân dân quận Đồ Sơn; được giữ ngạch giáo viên mầm non cao cấp (mã số 15a.205) tại quyết định số 1364/QĐ-SNV ngày 29/7/2008 ; Quyết định số 29/QĐ-UBND ngày 10/1/2024 bổ nhiệm chức danh nghề nghiệp giáo viên mầm non và xếp lương của UBND quận Đồ Sơn.
- Được xếp loại chất lượng ở mức Hoàn thành tốt trở lên trong 05 năm từ 2020 đến 2024; trong đó có 02 năm (năm 2021, năm 2022) được xếp loại chất lượng ở mức hoàn thành xuất sắc nhiệm vụ thông báo số 02/TB-UBND ngày 05/01/2021; Thông báo số 373/TB-UBND ngày 01/2/2022.
- Đáp ứng đủ các tiêu chuẩn về năng lực chuyên môn, nghiệp vụ của CDNN giáo viên mầm non hạng I.
- Không trong thời hạn xử lý kỷ luật; không trong thời gian thực hiện các quy định liên quan đến kỷ luật theo quy định của Đảng và của pháp luật.</t>
  </si>
  <si>
    <t>Phạm Thị Kim Thu</t>
  </si>
  <si>
    <t>&gt;1 năm</t>
  </si>
  <si>
    <t>Quyết định số 1083/QĐ-UBND ngày 29/6/2024 của Ủy ban nhân dân quận công nhận là chiến sĩ thi đua cơ sở cấp quận năm học 2023-2024</t>
  </si>
  <si>
    <t xml:space="preserve"> - Đã được bổ nhiệm CDNN giáo viên mầm non hạng II tại Quyết định số 2123/QĐ-UBND ngày 30/12/2023 của Uỷ ban nhân dân quận Đồ Sơn.
- Được xếp loại chất lượng ở mức Hoàn thành tốt trở lên trong 05 năm từ 2020 đến 2024; trong đó có 04 năm (năm 2021, 2022, 2023, 2024) được xếp loại chất lượng ở mức hoàn thành xuất sắc nhiệm vụ.
- Đáp ứng đủ các tiêu chuẩn về năng lực chuyên môn, nghiệp vụ của CDNN giáo viên mầm non hạng I.
- Không trong thời hạn xử lý kỷ luật; không trong thời gian thực hiện các quy định liên quan đến kỷ luật theo quy định của Đảng và của pháp luật.</t>
  </si>
  <si>
    <t>III. TRƯỜNG MẦM NON QUẬN</t>
  </si>
  <si>
    <t>Nguyễn Thị Thuý</t>
  </si>
  <si>
    <t>28/03/1974</t>
  </si>
  <si>
    <t>Trường Mầm non Quận</t>
  </si>
  <si>
    <t>5,23</t>
  </si>
  <si>
    <t xml:space="preserve">Quyết định số 2703/QĐ-CT ngày 19/8/2022 của Chủ tịch UBND thành phố tặng bằng khen đã có thành tích hoàn thành xuất sắc nhiệm vụ công tác từ năm học 2020-2021 đến năm học 2021-2022.
</t>
  </si>
  <si>
    <t xml:space="preserve"> - Đã được bổ nhiệm CDNN giáo viên mầm non hạng II tại Quyết định số 1215/QĐ-UBND ngày 26/8/2016  của Ủy ban nhân dân quận Đồ Sơn và Quyết định số 22/QĐ-UBND ngày 10/01/2024 của Ủy ban nhân dân quận Đồ Sơn.
- Được xếp loại chất lượng ở mức Hoàn thành tốt trở lên trong 05 năm từ 2020 đến 2024; trong đó có 02 năm (2021, 2022) được xếp loại chất lượng ở mức hoàn thành xuất sắc nhiệm vụ.
- Đáp ứng đủ các tiêu chuẩn về năng lực chuyên môn, nghiệp vụ của CDNN giáo viên mầm non hạng I.
- Không trong thời hạn xử lý kỷ luật; không trong thời gian thực hiện các quy định liên quan đến kỷ luật theo quy định của Đảng và của pháp luật.</t>
  </si>
  <si>
    <t>IV. TRƯỜNG MẦM NON MINH ĐỨC</t>
  </si>
  <si>
    <t>Phạm Thị Nhung</t>
  </si>
  <si>
    <t>Trường Mầm non Minh Đức</t>
  </si>
  <si>
    <t>Đại học Giáo dục mầm non</t>
  </si>
  <si>
    <t xml:space="preserve">Quyết định số 1083/QĐ-UBND ngày 24/6/2024 của Uỷ ban nhân dân quận công nhận là chiến sĩ thi đua cơ sở cấp quận năm học 2023 - 2024
</t>
  </si>
  <si>
    <t>- Đã được bổ nhiệm CDNN giáo viên mầm non cao cấp tại Quyết định số 1087/QĐ-UBND ngày 30/10/2008 của Ủy ban nhân dân quận Đồ Sơn. Mã số: 15a.205;    
- Đã được bổ nhiệm CDNN giáo viên mầm non hạng II tại Quyết định số 1214/QĐ-UBND ngày 26/08/2016 của Ủy ban nhân dân quận Đồ Sơn. Mã số; V.07.02.04.  
- Đã được bổ nhiệm CDNN giáo viên mầm non hạng II tại Quyết định số 33/QĐ-UBND ngày 10/01/2024 của Ủy ban nhân dân quận Đồ Sơn. Mã số: V.07.02.25     
- Được xếp loại chất lượng ở mức Hoàn thành tốt trở lên trong 05 năm từ 2020 đến 2024; trong đó có 02 năm (năm 2020, năm 2023) được xếp loại chất lượng ở mức hoàn thành xuất sắc nhiệm vụ.
- Đáp ứng đủ các tiêu chuẩn về năng lực chuyên môn, nghiệp vụ của CDNN giáo viên mầm non hạng I.  
- Không trong thời hạn xử lý kỷ luật; Không trong thời gian thực hiện các quy định liên quan đến kỷ luật theo quy định của Đảng và của pháp luật.</t>
  </si>
  <si>
    <t>I. TRƯỜNG TIỂU HỌC NGỌC XUYÊN</t>
  </si>
  <si>
    <t>Đỗ Thị Mai Trang</t>
  </si>
  <si>
    <t>20/10/1975</t>
  </si>
  <si>
    <t>Trường Tiểu học Ngọc Xuyên</t>
  </si>
  <si>
    <t>Có bằng Cử nhân thuộc ngành đào tạo giáo viên trở lên đối với giáo viên tiểu học, hoặc có bằng Cử nhân chuyên ngành phù hợp và có chứng chỉ bồi dưỡng nghiệp vụ sư phạm</t>
  </si>
  <si>
    <t>Quyết định số 3784/QĐ-BGDDT, ngày 10/11/2023 của Bộ trưởng Bộ GD&amp;ĐT về việc tặng Bằng khen đã có thành tích tiêu biểu, xuất sắc trong phong trà thi đua năm học 2022-2023</t>
  </si>
  <si>
    <t xml:space="preserve"> - Đã được bổ nhiệm CDNN giáo viên tiểu học hạng II tại Quyết định số 1206/QĐ-UBND ngày 26/8/2016 của UBND Quận Đồ Sơn.; Quyết định số 37/QĐ-UBND, ngày 10/01/2024 về bổ nhiệm chức danh nghề nghiệp giáo viên tiểu học và xếp lương của UBND quận Đồ Sơn.
- Từ Năm 2020 đến năm 2024  được xếp loại chất lượng ở mức hoàn thành xuất sắc nhiệm vụ.
- Đáp ứng đủ các tiêu chuẩn về năng lực chuyên môn, nghiệp vụ của CDNN giáo viên tiểu học hạng I.
- Không trong thời hạn xử lý kỷ luật; không trong thời gian thực hiện các quy định liên quan đến kỷ luật theo quy định của Đảng và của pháp luật.</t>
  </si>
  <si>
    <t>Lưu Thị Hường</t>
  </si>
  <si>
    <t>29/4/1973</t>
  </si>
  <si>
    <t>Quyết định số 2931/QĐ-CT, ngày 24/9/2020 của Chủ tịch  Ủy ban nhân dân thành phố Hải Phòng về việc tặng bằng khen đã có thành tích hoàn thành xuất sắc nhiệm vụ từ năm học 2018-2019 đến năm học 2019-2020</t>
  </si>
  <si>
    <t xml:space="preserve"> - Đã được bổ nhiệm CDNN giáo viên tiểu học hạng II tại Quyết định số 70/QĐ-THNX ngày 29/8/2016 của Trường Tiểu học Ngọc Xuyên; Quyết định số 38/QĐ-UBND, ngày 10/01/2024 về bổ nhiệm chức danh nghề nghiệp giáo viên tiểu học và xếp lương của UBND quận Đồ Sơn.
- Được xếp loại chất lượng ở mức Hoàn thành tốt nhiệm vụ trở lên trong 5 năm từ năm 2020 đến năm học 2024; trong đó có 4 năm (2020; 2021; 2022; 2024) được xếp loại chất lượng ở mức hoàn thành xuất sắc nhiệm vụ.
- Đáp ứng đủ các tiêu chuẩn về năng lực chuyên môn, nghiệp vụ của CDNN giáo viên tiểu học hạng I.
- Không trong thời hạn xử lý kỷ luật; không trong thời gian thực hiện các quy định liên quan đến kỷ luật theo quy định của Đảng và pháp luật.</t>
  </si>
  <si>
    <t>Đinh Thị Hoài Oanh</t>
  </si>
  <si>
    <t>14/02/1983</t>
  </si>
  <si>
    <t>Có bằng Cử nhân trở lên thuộc ngành đào tạo giáo viên trở lên đối với giáo viên tiểu học. Trường hợp môn học chưa đủ giáo viên có bằng cử nhân thuộc ngành đào tạo giáo viên thì phải có bằng Cử nhân chuyên ngành phủi hợp và có chứng chỉ bồi dưỡng nghiệp vụ sư phạm dành cho giáo viên tiểu học theo chương trình do Bộ trưởng Bộ Giáo dục và Đào tạo ban hành.</t>
  </si>
  <si>
    <t>Quyết định số 2444/QĐ-CT, ngày 11/8/2023 của Chủ tịch  Ủy ban nhân dân thành phố Hải Phòng về việc tặng bằng khen đã có thành tích hoàn thành xuất sắc nhiệm vụ từ năm học 2021-2022 đến năm học 2022-2023</t>
  </si>
  <si>
    <t xml:space="preserve"> - Đã được bổ nhiệm CDNN giáo viên tiểu học hạng II tại Quyết định số 76/QĐ-THNX ngày 29/8/2016 của Trường Tiểu học Ngọc Xuyên.
Quyết định số 2123/QĐ-UBND ngày 30/12/2023 của Uỷ ban nhân dân quận Đồ Sơn.
- Từ Năm 2020 đến năm 2024  được xếp loại chất lượng ở mức hoàn thành xuất sắc nhiệm vụ.
- Đáp ứng đủ các tiêu chuẩn về năng lực chuyên môn, nghiệp vụ của CDNN giáo viên tiểu học hạng I.
- Không trong thời hạn xử lý kỷ luật; không trong thời gian thực hiện các quy định liên quan đến kỷ luật theo quy định của Đảng và của pháp luật.</t>
  </si>
  <si>
    <t>II. TRƯỜNG TIỂU HỌC HẢI SƠN</t>
  </si>
  <si>
    <t>Trường Tiểu học Hải Sơn</t>
  </si>
  <si>
    <t xml:space="preserve"> Quyết định số 3784/QĐ-BGDDT, ngày 10/11/2023 của Bộ trưởng Bộ GD&amp;ĐT về việc tặng Bằng khen đã có thành tích tiêu biểu, xuất sắc trong phong trào thi đua "Đổi mới, sáng tạo trong quản lí, giảng dạy và học tập" năm học 2022-2023.
</t>
  </si>
  <si>
    <t>- Quyết định số 1200/QĐ-UBND, ngày 26/08/2016 về bổ nhiệm chức danh nghề nghiệp giáo viên tiểu học và xếp lương của UBND quận Đồ Sơn.
- Quyết định số 39/QĐ-UBND, ngày 10/01/2024 về việc bổ nhiệm chức danh nghề nghiệp giáo viên tiểu học và xếp lương của UBND quận Đồ Sơn.
- Từ Năm 2020 đến năm 2024  được xếp loại chất lượng ở mức hoàn thành xuất sắc nhiệm vụ.
- Đáp ứng đủ các tiêu chuẩn về năng lực chuyên môn, nghiệp vụ của CDNN giáo viên tiểu học hạng I: 
- Không trong thời hạn xử lý kỷ luật; không trong thời gian thực hiện các quy định liên quan đến kỷ luật theo quy định của Đảng và pháp luật.</t>
  </si>
  <si>
    <t>Hoàng Thị Bình</t>
  </si>
  <si>
    <t>&gt;6 năm</t>
  </si>
  <si>
    <t xml:space="preserve">Quyết định số 2703/QĐ-CT, ngày 19/8/2022 của Chủ tịch  Ủy ban nhân dân thành phố Hải Phòng về việc Tặng Bằng khen đã có thành tích hoàn thành xuất sắc nhiệm vụ công tác từ năm học 2020-2021 đến năm học 2021-2022
                                                                          </t>
  </si>
  <si>
    <t>- Đã được bổ nhiệm CDNN giáo viên tiểu học hạng II tại Quyết định số 72/QĐ-THNX ngày 29/8/2016 của Trường Tiểu học Ngọc Xuyên; Quyết định số 2123/QĐ-UBND ngày 30/12/2023 của Uỷ ban nhân dân quận Đồ Sơn.
- Từ Năm 2020 đến năm 2024 được xếp loại chất lượng ở mức hoàn thành xuất sắc nhiệm vụ.
- Đáp ứng đủ các tiêu chuẩn về năng lực chuyên môn, nghiệp vụ của CDNN giáo viên tiểu học hạng I;
- Không trong thời hạn xử lý kỷ luật; không trong thời gian thực hiện các quy định liên quan đến kỷ luật theo quy định của Đảng và của pháp luật.</t>
  </si>
  <si>
    <t>Ngô Thị Thu</t>
  </si>
  <si>
    <t xml:space="preserve">Quyết định số 4200/QĐ-BGDĐT, ngày 10/11/2021 về việc tặng bằng khen của Bộ trưởng Bộ giáo dục và đào tạo đã có thành tích xuất sắc trong phong trào thi đua "Đổi mới, sáng tạo trong quản lý, giảng dạy và học tập" năm học 2020-2021;
</t>
  </si>
  <si>
    <t>- Đã được bổ nhiệm CDNN giáo viên tiểu học hạng II tại Quyết định số 73/QĐ-THVS ngày 08/9/2016 của Trường Tiểu học Vạn Sơn; Quyết định số 2123/QĐ-UBND ngày 30/12/2023 của Uỷ ban nhân dân quận Đồ Sơn. 
- Từ Năm 2020 đến năm 2024  được xếp loại chất lượng ở mức hoàn thành xuất sắc nhiệm vụ.
 - Đáp ứng đủ các tiêu chuẩn về năng lực chuyên môn, nghiệp vụ của CDNN giáo viên tiểu học hạng I.
- Không trong thời hạn xử lý kỷ luật; không trong thời gian thực hiện các quy định liên quan đến kỷ luật theo quy định của Đảng và của pháp luật.</t>
  </si>
  <si>
    <t>Vũ Thị Ngọc Mai</t>
  </si>
  <si>
    <t>Cử nhân Khoa học Sư phạm Mĩ thuật</t>
  </si>
  <si>
    <t xml:space="preserve">
Đã có thành tích xuất sắc trong hội thi giáo viên dạy giỏi cấp Tiểu học thành phố năm học 2020 - 2021 tại Giấy khen số 2138/QĐ-KT ngày 18/12/2020 của Sở Giáo dục và Đào tạo</t>
  </si>
  <si>
    <t xml:space="preserve"> - Đã được bổ nhiệm CDNN giáo viên tiểu học hạng II tại Quyết định số 41/QĐ-THNH ngày 13/09/2016 của Ủy ban nhân dân quận Đồ Sơn và Quyết định số 2123/QĐ-UBND ngày 30/12/2023 của Uỷ ban nhân dân quận Đồ Sơn. 
- Được xếp loại chất lượng ở mức Hoàn thành tốt trở lên từ năm từ 2020 đến 2024; trong đó có 04 năm được xếp loại Hoàn thành xuất sắc nhiệm vụ.
- Đáp ứng đủ các tiêu chuẩn về năng lực chuyên môn, nghiệp vụ của CDNN giáo viên tiểu học hạng I.
- Không trong thời hạn xử lý kỷ luật; không trong thời gian thực hiện các quy định liên quan đến kỷ luật theo quy định của Đảng và của pháp luật.</t>
  </si>
  <si>
    <t>III. TRƯỜNG TIỂU HỌC BÀNG LA</t>
  </si>
  <si>
    <t>Lê Thị Phương</t>
  </si>
  <si>
    <t>11/3/1982</t>
  </si>
  <si>
    <t>Trường Tiểu học Bàng La</t>
  </si>
  <si>
    <t>Quyết định số 3606/QĐ-BGDDT, ngày 08/11/2022 của Bộ trưởng Bộ GD&amp;ĐT về việc tặng Bằng khen đã có thành tích tiêu biểu, xuất sắc trong phong trào thi đua "Đổi mới, sáng tạo trong quản lí, giảng dạy và học tâp" năm học 2021-2022</t>
  </si>
  <si>
    <t>- Đã được bổ nhiệm CDNN giáo viên tiểu học hạng II tại Quyết định số 54/QĐ-THHĐ ngày 27/9/2016 của Trường Tiểu học Hợp Đức; Quyết định số 44/QĐ-UBND, ngày 10/01/2024 về bổ nhiệm chức danh nghề nghiệp giáo viên tiểu học và xếp lương của UBND quận Đồ Sơn.
- Trong 05 năm từ 2020 đến 2024 được đánh giá xếp loại hoàn thành tốt nhiệm vụ trở lên, trong đó có 03 năm (2020, 2021, 2022) được xếp loại chất lượng hoàn thành xuất sắc nhiệm vụ. 
- Đáp ứng đủ các tiêu chuẩn về năng lực chuyên môn, nghiệp vụ của CDNN giáo viên tiểu học hạng I.
- Không trong thời hạn xử lý kỷ luật; không trong thời gian thực hiện các quy định liên quan đến kỷ luật theo quy định của Đảng và của pháp luật.</t>
  </si>
  <si>
    <t>Phạm Lệ Chi</t>
  </si>
  <si>
    <t>21/08/1985</t>
  </si>
  <si>
    <t>Quyết định số 2703/QĐ-CT, ngày 19/8/2022 của Chủ tịch  Ủy ban nhân dân thành phố Hải Phòng về việc tặng bằng khen đã có thành tích hoàn thành xuất sắc nhiệm vụ công tác từ năm học 2020-2021 đến năm học 2021-2022</t>
  </si>
  <si>
    <t>- Đã được bổ nhiệm CDNN giáo viên tiểu học hạng II tại Quyết định số 52/QĐ-THHĐ ngày 27/9/2016 của Trường Tiểu học Hợp Đức; Quyết định số 2123/QĐ-UBND, ngày 30/12/2023 về bổ nhiệm chức danh nghề nghiệp và xếp lương đối với viên chức của UBND quận Đồ Sơn.
- Trong 05 năm từ 2020 đến 2024 được xếp loại hoàn thành tốt nhiệm vụ trở lên, trong đó có 03 năm (2020, 2021, 2022) được xếp loại ở mức hoàn thành xuất sắc nhiệm vụ. 
- Đáp ứng đủ các tiêu chuẩn về năng lực chuyên môn, nghiệp vụ của CDNN giáo viên tiểu học hạng I.
- Không trong thời hạn xử lý kỷ luật; không trong thời gian thực hiện các quy định liên quan đến kỷ luật theo quy định của Đảng và của pháp luật.</t>
  </si>
  <si>
    <t>IV. TRƯỜNG TIỂU HỌC HỢP ĐỨC</t>
  </si>
  <si>
    <t>Trường Tiểu học Hợp Đức</t>
  </si>
  <si>
    <t>Bằng khen của CT UBND TP Hải Phòng tại Quyết định số 2402/QĐ-CT ngày 24/8/2021</t>
  </si>
  <si>
    <t>- Đã được bổ nhiệm CDNN giáo viên tiểu học hạng II: V.07.03.07 tại Quyết định số 36/QĐ-THNH ngày 13/9/2016 của Trường TH Ngọc Hải ;V.07.03.28 tại Quyết định số 47/QĐ-UBND ngày 10/01/2024 của UBND quận Đồ Sơn .
- Được xếp loại chất lượng ở mức Hoàn thành tốt trở lên từ năm từ 2020 đến 2024; trong đó có 04 năm (2020, 2021, 2022, 2024) được xếp loại Hoàn thành xuất sắc nhiệm vụ.
- Đáp ứng đủ các tiêu chuẩn về năng lực chuyên môn, nghiệp vụ của CDNN giáo viên tiểu học hạng I.
- Không trong thời hạn xử lý kỷ luật; không trong thời gian thực hiện các quy định liên quan đến kỷ luật theo quy định của Đảng và của pháp luật.</t>
  </si>
  <si>
    <t>Lê Thị Thu Hà</t>
  </si>
  <si>
    <t>Bằng khen của Thủ tướng Chính Phủ năm học 2023-2024: QĐ số 1343/QĐ-TTg, ngày 07/11/2024</t>
  </si>
  <si>
    <t xml:space="preserve"> - Đã được bổ nhiệm CDNN giáo viên tiểu học hạng II V.07.03.07 tại Quyết định số 26/QĐ-THHĐ ngày 27/9/2016 của Trường TH Hợp Đức V.07.03.28 tại Quyết định số 2123/QĐ-UBND ngày 30/12/2023 của UBND quận Đồ Sơn.
- Được xếp loại chất lượng ở mức Hoàn thành xuất sắc nhiệm vụ từ năm từ 2020 đến 2024.
- Đáp ứng đủ các tiêu chuẩn về năng lực chuyên môn, nghiệp vụ của CDNN giáo viên tiểu học hạng I.
- Không trong thời hạn xử lý kỷ luật; không trong thời gian thực hiện các quy định liên quan đến kỷ luật theo quy định của Đảng và của pháp luật.</t>
  </si>
  <si>
    <t>V. TRƯỜNG TIỂU HỌC MINH ĐỨC</t>
  </si>
  <si>
    <t>Lưu Thị Hồng Thơm</t>
  </si>
  <si>
    <t>22/09/1970</t>
  </si>
  <si>
    <t>Bằng khen năm 2019 tại Quyết định số 860/ QĐ-CT ngày 09/4/2019 của Chủ tịch UBND thành phố</t>
  </si>
  <si>
    <t xml:space="preserve"> - Đã được bổ nhiệm CDNN giáo viên tiểu học hạng II tại Quyết định số 1205/QĐ-UBND ngày 26/8/2016 của UBND quận Đồ Sơn.
- Đã được bổ nhiệm CDNN giáo viên tiểu học hạng II tại Quyết định số 41/QĐ-UBND ngày 10/01/2024 của UBND quận Đồ Sơn.
- Được xếp loại chất lượng ở mức Hoàn thành tốt trở lên trong 05 năm từ 2020 đến 2024; trong đó có 03 năm (2022 , 2023, 2024) được xếp loại ở mức hoàn thành xuất sắc nhiệm vụ.
- Đáp ứng đủ các tiêu chuẩn về năng lực chuyên môn, nghiệp vụ của CDNN giáo viên tiểu học hạng I.
- Không trong thời hạn xử lý kỷ luật; không trong thời gian thực hiện các quy định liên quan đến kỷ luật theo quy định của Đảng và của pháp luật.</t>
  </si>
  <si>
    <t>Lưu Thị Tuyết Mai</t>
  </si>
  <si>
    <t>02/9/1982</t>
  </si>
  <si>
    <t xml:space="preserve">Bằng khen năm 2021 tại Quyết định số 2402/QĐ-CT ngày 24 tháng 8 năm 2021 của Chủ tịch Ủy ban nhân dân thành phố </t>
  </si>
  <si>
    <t xml:space="preserve"> - Đã được bổ nhiệm CDNN giáo viên tiểu học hạng II tại Quyết định số 78/QĐ-UBND ngày 08/09/2016 của Trường Tiểu học Vạn Sơn. 
- Đã được bổ nhiệm CDNN giáo viên tiểu học hạng II tại Quyết định số 42/QĐ-UBND ngày 10/01/2024 của UBND quận Đồ Sơn.
- Được xếp loại chất lượng ở mức Hoàn thành tốt trở lên trong 05 năm từ 2020 đến 2024; trong đó có 02 năm (2021, 2023) được xếp loại chất lượng ở mức hoàn thành xuất sắc nhiệm vụ.
- Đáp ứng đủ các tiêu chuẩn về năng lực chuyên môn, nghiệp vụ của CDNN giáo viên tiểu học hạng I.
- Không trong thời hạn xử lý kỷ luật; không trong thời gian thực hiện các quy định liên quan đến kỷ luật theo quy định của Đảng và của pháp luật.</t>
  </si>
  <si>
    <t>Nguyễn Thị Bình</t>
  </si>
  <si>
    <t xml:space="preserve">Chứng nhận Giáo viên giỏi cấp quận năm 2019-2020 tại Quyết định số 226/QĐ-GD&amp;ĐT ngày 22/6/2020; Chứng nhận Giáo viên giỏi cấp quận năm 2023-2024 tại Quyết định số 437/QĐ-GD&amp;ĐT ngày 17/11/2023                     </t>
  </si>
  <si>
    <t xml:space="preserve"> - Đã được bổ nhiệm CDNN giáo viên tiểu học hạng II tại Quyết định số 50/QĐ -THHĐ ngày 27/09/2016 của Trường Tiểu học Hợp Đức và Quyết định số 2123/QĐ-UBND ngày 30/12/2023 của Uỷ ban nhân dân quận Đồ Sơn.
- Trong 05 năm từ 2020 đến 2024 được xếp loại chất lượng ở mức hoàn thành xuất sắc nhiệm vụ.
- Đáp ứng đủ các tiêu chuẩn về năng lực chuyên môn, nghiệp vụ của CDNN giáo viên tiểu học hạng I.
- Không trong thời hạn xử lý kỷ luật; không trong thời gian thực hiện các quy định liên quan đến kỷ luật theo quy định của Đảng và của pháp luật.</t>
  </si>
  <si>
    <t>VI. TRƯỜNG TIỂU HỌC VÀ THCS VẠN HƯƠNG</t>
  </si>
  <si>
    <t>Phạm Thị Lan</t>
  </si>
  <si>
    <t>05/11/1979</t>
  </si>
  <si>
    <t>Trường Tiểu học và THCS Vạn Hương</t>
  </si>
  <si>
    <t xml:space="preserve">Quyết định số 2341/QĐ-BGDĐT ngày 15/8/2019 của Bộ trưởng Bộ Giáo dục và Đào tạo về việc tặng Bằng khen đã có thành tích hoàn thành xuất sắc trong phong trào thi đua "Đổi mới, sáng tạo trong dạy và học" năm học 2018-2019  </t>
  </si>
  <si>
    <t xml:space="preserve"> - Đã được bổ nhiệm CDNN giáo viên tiểu học hạng II tại Quyết định số 12/QĐ-THVH ngày 30/8/2016 của Trường Tiểu học Vạn Hương; Quyết định số 2123/QĐ-UBND ngày 30/12/2023 về bổ nhiệm chức danh nghề nghiệp giáo viên và xếp lương đối với viên chức giữ CDNN hạng II của UBND quận Đồ Sơn.
- Được xếp loại chất lượng ở mức Hoàn thành tốt trở lên trong 05 năm từ 2020 đến 2024., trong đó có 03 năm (2020, 2021, 2022) được xếp loại hoàn thành xuất sắc nhiệm vụ.
- Đáp ứng đủ các tiêu chuẩn về năng lực chuyên môn, nghiệp vụ của CDNN giáo viên tiểu học hạng I.
- Không trong thời hạn xử lý kỷ luật; không trong thời gian thực hiện các quy định liên quan đến kỷ luật theo quy định của Đảng và của pháp luật.</t>
  </si>
  <si>
    <t>I. TRƯỜNG THCS VẠN SƠN</t>
  </si>
  <si>
    <t>Lương Thị Hoài</t>
  </si>
  <si>
    <t>V07.04.31</t>
  </si>
  <si>
    <t>Thạc sĩ QLGD; Đại học SP Ngữ Văn</t>
  </si>
  <si>
    <t>Chứng chỉ bồi dưỡng theo tiêu chuẩn chức danh nghề nghiệp giáo viên THCS.</t>
  </si>
  <si>
    <t>Bằng khen của Bộ trưởng Bộ Giáo dục và Đào tạo theo Quyết định số 4139/QĐ-BGDĐT ngày 03/10/2016</t>
  </si>
  <si>
    <t xml:space="preserve"> - Đã được bổ nhiệm CDNN giáo viên THCS hạng II tại Quyết định số 110/QĐ-UBND ngày 28/9/2016 của Ủy ban nhân dân quận Đồ Sơn; Quyết định số 53/QĐ-UBND ngày 10/01/2024 về bổ nhiệm chức danh nghề nghiệp giáo viên và xếp lương đối với viên chức giữ CDNN hạng II của UBND quận Đồ Sơn.
- Được xếp loại chất lượng ở mức Hoàn thành tốt trở lên trong 05 năm từ 2020 đến 2024; trong đó có 02 năm (2021, 2024) được xếp loại chất lượng ở mức hoàn thành xuất sắc nhiệm vụ.
- Đáp ứng đủ các tiêu chuẩn về năng lực chuyên môn, nghiệp vụ của CDNN giáo viên THCS hạng I.
- Không trong thời hạn xử lý kỷ luật; không trong thời gian thực hiện các quy định liên quan đến kỷ luật theo quy định của Đảng và của pháp luật.</t>
  </si>
  <si>
    <t>Ngô Hải Thu</t>
  </si>
  <si>
    <t>Hiệu phó</t>
  </si>
  <si>
    <t>Bằng khen của Bộ trưởng Bộ Giáo dục và Đào tạo theo Quyết định số 4200/QĐ-BGDĐT ngày 10/11/2021</t>
  </si>
  <si>
    <t xml:space="preserve"> - Đã được bổ nhiệm CDNN giáo viên THCS hạng II tại Quyết định số 117/QĐ-THCSVS ngày 28/9/2016 của trường THCS Vạn Sơn và Quyết định số 2123/QĐ-UBND ngày 30/12/2023 của Uỷ ban nhân dân quận Đồ Sơn.
- Được xếp loại chất lượng ở mức Hoàn thành xuất sắc trong 05 năm từ 2020 đến 2024.
- Đáp ứng đủ các tiêu chuẩn về năng lực chuyên môn, nghiệp vụ của CDNN giáo viên THCS hạng I.
- Không trong thời hạn xử lý kỷ luật; không trong thời gian thực hiện các quy định liên quan đến kỷ luật theo quy định của Đảng và của pháp luật.</t>
  </si>
  <si>
    <t>Phạm Thị Yến Linh</t>
  </si>
  <si>
    <t>Cử nhân sư phạm Địa</t>
  </si>
  <si>
    <t xml:space="preserve">Bằng khen của Chủ tịch UBND thành phố theo Quyết định số 2444/QĐ-CT ngày 11/8/2023
</t>
  </si>
  <si>
    <t xml:space="preserve"> - Đã được bổ nhiệm CDNN giáo viên THCS hạng II tại Quyết định số 114/QĐ-THCSVS ngày 28/9/2016 của trường THCS Vạn Sơn và Quyết định số 2123/QĐ-UBND ngày 30/12/2023 của Uỷ ban nhân dân quận Đồ Sơn.
- Trong 05 năm từ 2020 đến 2024, đều được xếp loại chất lượng ở mức hoàn thành xuất sắc nhiệm vụ.
- Đáp ứng đủ các tiêu chuẩn về năng lực chuyên môn, nghiệp vụ của CDNN giáo viên THCS hạng I.
- Không trong thời hạn xử lý kỷ luật; không trong thời gian thực hiện các quy định liên quan đến kỷ luật theo quy định của Đảng và của pháp luật.</t>
  </si>
  <si>
    <t>II. TRƯỜNG THCS HỢP ĐỨC</t>
  </si>
  <si>
    <t>Ngô Văn Thắng</t>
  </si>
  <si>
    <t>15/6/1979</t>
  </si>
  <si>
    <t>- Thạc sỹ khoa học giáo dục.
- Cử nhân Sư phạm Toán</t>
  </si>
  <si>
    <t>Bằng khen theo Quyết định số 2032/QĐ-CT ngày 20/9/2016 của Chủ tịch Ủy ban nhân dân thành phố</t>
  </si>
  <si>
    <t xml:space="preserve"> - Đã được bổ nhiệm CDNN giáo viên THCS hạng II tại Quyết định số 1175/QĐ-UBND ngày 26/8/2016 của Ủy ban nhân dân quận Đồ Sơn; Quyết định số 54/QĐ-UBND ngày 10/01/2024 về bổ nhiệm chức danh nghề nghiệp giáo viên và xếp lương đối với viên chức giữ CDNN hạng II của UBND quận Đồ Sơn.
- Được xếp loại chất lượng ở mức Hoàn thành tốt trở lên trong 05 năm từ 2020 đến 2024 trong đó có 04 năm được xếp loại chất lượng ở mức hoàn thành xuất sắc nhiệm vụ.
- Đáp ứng đủ các tiêu chuẩn về năng lực chuyên môn, nghiệp vụ của CDNN giáo viên THCS hạng I.
- Không trong thời hạn xử lý kỷ luật; không trong thời gian thực hiện các quy định liên quan đến kỷ luật theo quy định của Đảng và của pháp luật.</t>
  </si>
  <si>
    <t>Ngô Thị Thu Huyền</t>
  </si>
  <si>
    <t>31/12/1981</t>
  </si>
  <si>
    <t>Giáo viên THCS (môn Ngữ văn - Địa - GDCD)</t>
  </si>
  <si>
    <t>- Cử nhân Sư phạm Ngữ Văn; 
- Đại học sư phạm Địa</t>
  </si>
  <si>
    <t xml:space="preserve">Quyết định số 4200/QĐ-BGDĐT ngày 10/11/2021 của Bộ trưởng bộ giáo dục và đào tạo về việc tặng Bằng khen                                              </t>
  </si>
  <si>
    <t xml:space="preserve"> - Đã được bổ nhiệm CDNN giáo viên THCS hạng II tại Quyết định số 25/QĐ-THCSHĐ ngày 30/8/2016 của Trường THCS Hợp Đức và Quyết định số 2123/QĐ-UBND ngày 30/12/2023 của Uỷ ban nhân dân quận Đồ Sơn.
- Được xếp loại chất lượng ở mức Hoàn thành tốt trở lên trong 05 năm từ 2020 đến 2024; trong đó có 03 năm (2020, 2021, 2023) được xếp loại chất lượng ở mức hoàn thành xuất sắc nhiệm vụ.
- Đáp ứng đủ các tiêu chuẩn về năng lực chuyên môn, nghiệp vụ của CDNN giáo viên THCS hạng I.
- Không trong thời hạn xử lý kỷ luật; không trong thời gian thực hiện các quy định liên quan đến kỷ luật theo quy định của Đảng và của pháp luật.</t>
  </si>
  <si>
    <t>III. TRƯỜNG THCS NGỌC HẢI</t>
  </si>
  <si>
    <t>Cao Thị Thu</t>
  </si>
  <si>
    <t>Giáo viên THCS nhạc- sử</t>
  </si>
  <si>
    <t>Cử nhân sư phạm lịch sử</t>
  </si>
  <si>
    <t xml:space="preserve">Năm 2018-2019 giáo viên giỏi cấp TP theo Quyết định số 136/QĐ-SGDĐT-TrH ngày 28/02/2019 của Sở GDĐT
</t>
  </si>
  <si>
    <t xml:space="preserve"> - Đã được bổ nhiệm CDNN giáo viên THCS hạng II năm 2016 tại Quyết định số 116/QĐ-THCSNH ngày 30/8/2016 của trường THCS Ngọc Hải và Quyết định số 2123/QĐ-UBND ngày 30/12/2023 của Uỷ ban nhân dân quận Đồ Sơn.
- Được xếp loại chất lượng ở mức Hoàn thành tốt trở lên trong 05 năm từ 2020 đến 2024; trong đó có 03 năm (2020, 2021, 2022) được xếp loại chất lượng ở mức hoàn thành xuất sắc nhiệm vụ.
- Đáp ứng đủ các tiêu chuẩn về năng lực chuyên môn, nghiệp vụ của CDNN giáo viên THCS hạng I.
- Không trong thời hạn xử lý kỷ luật; không trong thời gian thực hiện các quy định liên quan đến kỷ luật theo quy định của Đảng và của pháp luật.</t>
  </si>
  <si>
    <t>IV. TRƯỜNG THCS BÀNG LA</t>
  </si>
  <si>
    <t>Lê Thị Hồng Dung</t>
  </si>
  <si>
    <t>15'/02/1977</t>
  </si>
  <si>
    <t>Giáo viên GDTC</t>
  </si>
  <si>
    <t>Cử nhân GDTC</t>
  </si>
  <si>
    <t xml:space="preserve">Quyết định số 4200/QĐ-BGDĐT ngày 10/11/2021 của Bộ trưởng bộ giáo dục và đào tạo về việc tặng Bằng khen
</t>
  </si>
  <si>
    <t xml:space="preserve"> - Đã được bổ nhiệm CDNN giáo viên THCS hạng II năm 2016 theo Quyết định số 31/QĐ-THCSBL ngày 29/9/2016 của Trường THCS Bàng La và Quyết định số 2123/QĐ-UBND ngày 30/12/2023 của Uỷ ban nhân dân quận Đồ Sơn.
- Trong 05 từ năm 2020 đến năm 2024 xếp loại hoàn thành xuất sắc nhiệm vụ.
- Đáp ứng đủ các tiêu chuẩn về năng lực chuyên môn, nghiệp vụ của CDNN giáo viên THCS hạng I.
- Không trong thời hạn xử lý kỷ luật; không trong thời gian thực hiện các quy định liên quan đến kỷ luật theo quy định của Đảng và của pháp luật.</t>
  </si>
  <si>
    <t>I. TRƯỜNG MẦM NON BẮC SƠN</t>
  </si>
  <si>
    <t>07/07/1977</t>
  </si>
  <si>
    <t xml:space="preserve">Sử dụng được ngoại ngữ ở trình độ tương đương bậc 2 khung năng lực ngoại ngữ Việt Nam </t>
  </si>
  <si>
    <t>Bằng khen của Chủ tịch UBND thành phố đã có thành tích xuất sắc nhiệm vụ công tác từ năm học 2021-2022 đến năm học 2022-2023 theo QĐ số 2318/QĐ-CT ngày 02/8/2023</t>
  </si>
  <si>
    <t xml:space="preserve"> - Đã được bổ nhiệm CDNN giáo viên mầm non cao cấp (Mã số 15a.205) tại Quyết định số 899/QĐ-UBND ngày 01/8/2011, giáo viên mầm non hạng II (Mã số V.07.02.04) tại quyết định số 905/QĐ-UBND ngày 21/06/2016, giáo viên mầm non hạng II (Mã số V.07.02.25) tại Quyết định số 2612/QĐ-UBND ngày 14/11/2023 của Ủy ban nhân dân quận Kiến An
- Được xếp loại chất lượng ở mức Hoàn thành xuất sắc nhiệm vụ trong 05 năm từ 2020 đến 2024.
- Đáp ứng đủ các tiêu chuẩn về năng lực chuyên môn, nghiệp vụ của CDNN giáo viên mầm non hạng I.
- Không trong thời hạn xử lý kỷ luật; không trong thời gian thực hiện các quy định liên quan đến kỷ luật theo quy định của Đảng và của pháp luật.</t>
  </si>
  <si>
    <t>II. TRƯỜNG MẦM NON QUÁN TRỮ</t>
  </si>
  <si>
    <t>Nguyễn Thị Hương</t>
  </si>
  <si>
    <t>29/03/1974</t>
  </si>
  <si>
    <t>Trường Mầm non Quán Trữ</t>
  </si>
  <si>
    <t>4,98 +VK 6%</t>
  </si>
  <si>
    <t>Quyết định số 855/QĐ-UBND ngày 27/7/2011 của Ủy ban nhân dân quận Kiến An công nhận là chiến sĩ thi đua cơ sở cấp quận năm học 2010-2011.</t>
  </si>
  <si>
    <t xml:space="preserve"> - Đã được bổ nhiệm CDNN giáo viên mầm non cao cấp (Mã số 15a.205) tại Quyết định số 622/QĐ-UBND ngày 18/4/2006, giáo viên mầm non hạng II (Mã số V.07.02.04) tại quyết định số 894/QĐ-UBND ngày 21/06/2016, giáo viên mầm non hạng II (Mã số V.07.02.25) tại Quyết định số 2602/QĐ-UBND ngày 14/11/2023 của Ủy ban nhân dân quận Kiến An
- Được xếp loại chất lượng ở mức Hoàn thành tốt nhiệm vụ trở lên trong 05 năm từ 2020 đến 2024; trong đó có 02 năm (năm 2021, năm 2023) được xếp loại chất lượng ở mức hoàn thành xuất sắc nhiệm vụ.
- Đáp ứng đủ các tiêu chuẩn về năng lực chuyên môn, nghiệp vụ của CDNN giáo viên mầm non hạng I.
- Không trong thời hạn xử lý kỷ luật; không trong thời gian thực hiện các quy định liên quan đến kỷ luật theo quy định của Đảng và của pháp luật.</t>
  </si>
  <si>
    <t>III. TRƯỜNG MẦM NON VĂN ĐẨU</t>
  </si>
  <si>
    <t>Nguyễn Thị Tươi</t>
  </si>
  <si>
    <t>13/8/1979</t>
  </si>
  <si>
    <t>Cử nhân giáo dục mầm non; Th.S chuyên ngành ngôn ngữ Việt Nam</t>
  </si>
  <si>
    <t xml:space="preserve">Quyết định số 2243/QĐ-CT ngày 20/9/2019 tặng Bằng khen của Chủ tịch UBND Thành phố Hải Phòng công nhận đã có thành tích hoàn thành xuất sắc nhiệm vụ từ năm 2017-2019”;
</t>
  </si>
  <si>
    <t>- Được bổ nhiệm giữ chức danh nghề nghiệp giáo viên mầm non cao cấp (mã số 15a.205) tại Quyết định số 03/2011/QĐNN-TCCB ngày 18/11/2011 của Trường Đại học Hải Phòng; bổ nhiệm giữ chức danh nghề nghiệp giáo viên mầm non hạng II (mã số V.07.02.04) tại Quyết định số 1169/QĐ-ĐHHP ngày 01/8/2016 của Trường Đại học Hải Phòng; Đã được bổ nhiệm CDNN giáo viên mầm non hạng II (mã số V.07.02.25) tại Quyết định số 2597/QĐ-UBND ngày 14/11/2023 của Ủy ban nhân dân quận Kiến An.
- Được xếp loại chất lượng ở mức Hoàn thành tốt trở lên trong 05 năm từ 2020 đến 2024; trong đó có 02 năm Hoàn thành xuất sắc nhiệm vụ
- Đáp ứng đủ các tiêu chuẩn về năng lực chuyên môn, nghiệp vụ của CDNN giáo viên mầm non hạng I
- Không trong thời hạn xử lý kỷ luật; không trong thời gian thực hiện các quy định liên quan đến kỷ luật theo quy định của Đảng và của pháp luật.</t>
  </si>
  <si>
    <t>IV. TRƯỜNG MẦM NON TRẦN THÀNH NGỌ</t>
  </si>
  <si>
    <t>Phạm Thị Phương Oanh</t>
  </si>
  <si>
    <t>Trường Mầm non Trần Thành Ngọ</t>
  </si>
  <si>
    <t>- Cử nhân giáo dục mầm non;
- Thạc sĩ Quản lý giáo dục.</t>
  </si>
  <si>
    <t xml:space="preserve">Quyết định số 2318/QĐ-UBND ngày 02 tháng 8 năm 2023 của UBND Thành phố; Bằng khen hoàn thành xuất sắc nhiệm vụ năm học 2021-2022 đến 2022-2023.
</t>
  </si>
  <si>
    <t xml:space="preserve"> - Đã được bổ nhiệm CDNN giáo viên mầm non cao cấp (mã số 15a205) tại Quyết định số 1876/QĐ-SNV ngày08/7/2009 của Sở Nội vụ; bổ nhiệm CDNN giáo viên mầm non hạng II (mã số V.07.02.04) tại Quyết định số 896/QĐ-UBND ngày 21/06/2016 của Ủy ban nhân dân quận Kiến An.
Đã được bổ nhiệm CDNN giáo viên mầm non hạng II (mã số V.07.02.25) tại Quyết định số 2598/QĐ-UBND ngày 14/11/2023 của Ủy ban nhân dân quận Kiến An.
- Được xếp loại chất lượng ở mức Hoàn thành tốt trở lên trong 05 năm từ 2020 đến 2024; trong đó có 03 năm được xếp loại chất lượng ở mức hoàn thành xuất sắc nhiệm vụ.
- Đáp ứng đủ các tiêu chuẩn về năng lực chuyên môn, nghiệp vụ của CDNN giáo viên mầm non hạng I.
- Không trong thời hạn xử lý kỷ luật; không trong thời gian thực hiện các quy định liên quan đến kỷ luật theo quy định của Đảng và của pháp luật.</t>
  </si>
  <si>
    <t>V. TRƯỜNG MẦM NON HƯỚNG DƯƠNG</t>
  </si>
  <si>
    <t>Nguyễn Thị Thu Huyến</t>
  </si>
  <si>
    <t xml:space="preserve">Có bằng Thạc sĩ quản lý giáo dục; bằng tốt nghiệp Đại học sư phạm giáo dục mầm non </t>
  </si>
  <si>
    <t>Chứng chỉ quản lý hành chính nhà nước và quản lý ngành giáo dục - đào tạo.</t>
  </si>
  <si>
    <t xml:space="preserve"> Bằng khen của Chủ tịch UBND thành phố theo QĐ số 2944 /QĐ-CT ngày 19/09/2024 Công nhận hoàn thành xuất sắc nhiệm vụ công tác từ năm 2022-2023 đến năm 2023-2024.</t>
  </si>
  <si>
    <t xml:space="preserve"> - Đã được bổ nhiệm CDNN giáo viên mầm non cao cấp (mã số 15a205) tại Quyết định số 08/QĐ-MNNĐ ngày 05/07/2011 của trường MN Nhi Đức; bổ nhiệm CDNN giáo viên mầm non hạng II (V.07.02.04) tại Quyết định số 866/QĐ-UBND ngày 21/06/2016 của Ủy ban nhân dân quận Kiến An. Giáo viên mầm non hạng II (V.07.02.25) tại Quyết định số 2608/QĐ-UBND ngày 14/11/2023 của Ủy ban nhân dân quận Kiến An.
- Được xếp loại chất lượng ở mức Hoàn thành tốt trở lên trong 05 năm từ 2020 đến 2024; trong đó có 03 năm (năm 2021, năm 2023, năm 2024) được xếp loại chất lượng ở mức hoàn thành xuất sắc nhiệm vụ.
- Đáp ứng đủ các tiêu chuẩn về năng lực chuyên môn, nghiệp vụ của CDNN giáo viên mầm non hạng I. 
- Không trong thời hạn xử lý kỷ luật; không trong thời gian thực hiện các quy định liên quan đến kỷ luật theo quy định của Đảng và của pháp luật.</t>
  </si>
  <si>
    <t>VI. TRƯỜNG MẦM NON HOA CÚC</t>
  </si>
  <si>
    <t>Vũ Thị Hát</t>
  </si>
  <si>
    <r>
      <t>Quyết định số 1329/QĐ-UBND ngày 18/8/2020 của Chủ tịch Ủy ban nhân dân quận công nhận chiến sĩ thi đua cơ sở cấp quận năm 2020</t>
    </r>
    <r>
      <rPr>
        <sz val="16"/>
        <color rgb="FFFF0000"/>
        <rFont val="Times New Roman"/>
        <family val="1"/>
      </rPr>
      <t>.</t>
    </r>
  </si>
  <si>
    <t xml:space="preserve"> - Đã được năm 2012 được hưởng giáo viên mầm non cao cấp theo QĐ số 507/QĐ-UBND ngày 10/5/2012 của UBND quận Kiến An; bổ nhiệm CDNN giáo viên mầm non hạng II (V.07.02.04) tại Quyết định số 456/QĐ-UBND ngày 01/01/2016 của Ủy ban nhân dân quận. Giáo viên mầm non hạng II (V.07.02.25) tại Quyết định số 2620/QĐ-UBND ngày 14/11/2023 của Ủy ban nhân dân quận.
- Được xếp loại chất lượng ở mức Hoàn thành tốt trở lên trong 05 năm từ 2020 đến 2024; trong đó có 04 năm (năm 2020, năm 2021, năm 2022, 2023) được xếp loại chất lượng ở mức hoàn thành xuất sắc nhiệm vụ.
- Đáp ứng đủ các tiêu chuẩn về năng lực chuyên môn, nghiệp vụ của CDNN giáo viên mầm non hạng I.
- Không trong thời hạn xử lý kỷ luật; không trong thời gian thực hiện các quy định liên quan đến kỷ luật theo quy định của Đảng và của pháp luật.                    </t>
  </si>
  <si>
    <t>VII. TRƯỜNG MẦM NON HOA MAI</t>
  </si>
  <si>
    <t>Nguyễn Thị Doan</t>
  </si>
  <si>
    <t xml:space="preserve">Bằng Thạc sĩ quản lý giáo dục; Bằng  Đại học sư phạm giáo dục mầm non </t>
  </si>
  <si>
    <t>Chiến sĩ thi đua cấp cơ sở năm học 2019-2020 (QĐ số 1914/QĐ-UBND ngày 30/9/2024 của Chủ tịch UBND quận Kiến An);</t>
  </si>
  <si>
    <t xml:space="preserve"> - Đã được bổ nhiệm CDNN giáo viên mầm non cao cấp (mã số 15a205) tại Quyết định số 1808/QĐ-SNV ngày 07/6/2007 của Sở Nội vụ; bổ nhiệm CDNN giáo viên mầm non hạng II tại Quyết định số 906/QĐ-UBND ngày 01/06/2016 của Ủy ban nhân dân quận Kiến An. Giáo viên mầm non hạng II (V.07.02.25) tại Quyết định số 2614/QĐ-UBND ngày 14/11/2023 của Ủy ban nhân dân quận
- Được xếp loại chất lượng ở mức Hoàn thành tốt trở lên trong 05 năm từ 2020 đến 2024; trong đó có 02 năm được xếp loại chất lượng ở mức hoàn thành xuất sắc nhiệm vụ.
- Đáp ứng đủ các tiêu chuẩn về năng lực chuyên môn, nghiệp vụ của CDNN giáo viên mầm non hạng I.
- Không trong thời hạn xử lý kỷ luật; không trong thời gian thực hiện các quy định liên quan đến kỷ luật theo quy định của Đảng và của pháp luật.</t>
  </si>
  <si>
    <t>I. TRƯỜNG TIỂU HỌC ĐỒNG HÒA</t>
  </si>
  <si>
    <t>Vũ Thị Ngân</t>
  </si>
  <si>
    <t>13/11/1975</t>
  </si>
  <si>
    <t>Trường Tiểu học Đồng Hòa</t>
  </si>
  <si>
    <t>- Cử nhân giáo dục tiểu học
- Thạc sĩ Quản lí giáo dục</t>
  </si>
  <si>
    <t xml:space="preserve">Quyết định số 2318/QĐ-CT của Ủy ban nhân dân thành phố về việc tặng bằng khen đã có thành tích xuất sắc từ năm học 2021-2022 đến năm học 2022-2023
</t>
  </si>
  <si>
    <t xml:space="preserve"> - Đã được bổ nhiệm CDNN giáo viên tiểu học hạng II (V.07.03.07) tại Quyết định số 1280/QĐ-UBND ngày 07/07/2016 của Ủy ban nhân dân quận Kiến An. Giáo viên tiểu học hạng II (V.07.03.28) tại Quyết định số 2771/QĐ-UBND ngày 14/11/2023 của Ủy ban nhân dân quận Kiến An.
- Trong 5 năm từ 2020 đến 2024 được đánh giá hoàn thành tốt nhiệm vụ trở lên, trong đó có 03 năm (2022, 2023, 2024) được đánh giá hoàn thành xuất sắc nhiệm vụ.
- Đáp ứng đủ các tiêu chuẩn về năng lực chuyên môn, nghiệp vụ của CDNN giáo viên tiểu học hạng I
- Không trong thời hạn xử lý kỷ luật; không trong thời gian thực hiện các quy định liên quan đến kỷ luật theo quy định của Đảng và của pháp luật.</t>
  </si>
  <si>
    <t>Nguyễn Thị Hồng Nga</t>
  </si>
  <si>
    <t>11/11/1978</t>
  </si>
  <si>
    <t xml:space="preserve"> Cử nhân sư phạm tiểu học</t>
  </si>
  <si>
    <t xml:space="preserve">Quyết định số 2318/QĐ-CT ngày 02/8/2023 của Ủy ban nhân dân thành phố về việc tặng bằng khen đối với đ/c Nguyễn Thị Hồng Nga đã có thành tích xuất sắc từ năm học 2021-2022 đến năm học 2022-2023
</t>
  </si>
  <si>
    <t xml:space="preserve"> - Đã được bổ nhiệm CDNN giáo viên tiểu học hạng II tại Quyết định số 1153/QĐ-UBND ngày 29/06/2016 của Ủy ban nhân dân quận Kiến An. Giáo viên tiểu học hạng II (V.07.03.28) tại Quyết định số 2779/QĐ-UBND ngày 14/11/2023của Ủy ban nhân dân quận Kiến An. 
- Được xếp loại chất lượng ở mức Hoàn thành tốt trở lên trong 05 năm từ 2020 đến 2024; trong đó có 02 năm (2022, 2023) được xếp loại chất lượng ở mức hoàn thành xuất sắc nhiệm vụ.
- Đáp ứng đủ các tiêu chuẩn về năng lực chuyên môn, nghiệp vụ của CDNN giáo viên tiểu học hạng I.
- Không trong thời hạn xử lý kỷ luật; không trong thời gian thực hiện các quy định liên quan đến kỷ luật theo quy định của Đảng và của pháp luật.</t>
  </si>
  <si>
    <t>Đoàn Ngọc Huế</t>
  </si>
  <si>
    <t>22/06/1974</t>
  </si>
  <si>
    <t xml:space="preserve"> Bằng khen số 7576/QĐ/BGD&amp;ĐT ngày 12/11/2008 của Bộ trưởng Bộ Giáo dục và Đào tạo khen đã hoàn thành xuất sắc nhiệm vụ năm học 2007-2008</t>
  </si>
  <si>
    <t xml:space="preserve"> - Đã được bổ nhiệm CDNN giáo viên tiểu học cao cấp tại Quyết định số 2246/QĐ-SNV ngày 23/7/2007 của Sở Nội vụ; bổ nhiệm CDNN giáo viên tiểu học hạng II tại Quyết định số 1149/QĐ-UBND ngày 29/06/2016 của Ủy ban nhân dân quận Kiến An. Giáo viên tiểu học hạng II (V.07.03.28) tại Quyết định số 2775/QĐ-UBND ngày 14/11/2023của Ủy ban nhân dân quận Kiến An. 
- Được xếp loại chất lượng ở mức Hoàn thành tốt trở lên trong 05 năm từ 2020 đến 2024; trong đó có 04 năm (2021, 2022, 2023, 2024) được xếp loại chất lượng ở mức hoàn thành xuất sắc nhiệm vụ.
- Đáp ứng đủ các tiêu chuẩn về năng lực chuyên môn, nghiệp vụ của CDNN giáo viên tiểu học hạng I.
- Không trong thời hạn xử lý kỷ luật; không trong thời gian thực hiện các quy định liên quan đến kỷ luật theo quy định của Đảng và của pháp luật.</t>
  </si>
  <si>
    <t>II. TRƯỜNG TIỂU HỌC TRẦN THÀNH NGỌ</t>
  </si>
  <si>
    <t>Phạm Thị Hải An</t>
  </si>
  <si>
    <t>13/6/1976</t>
  </si>
  <si>
    <t>Trường Tiểu học Trần Thành Ngọ</t>
  </si>
  <si>
    <t>Thạc sĩ Quản lý giáo dục; Đại học ngành GDTH</t>
  </si>
  <si>
    <t>Bằng khen của Bộ trưởng Bộ Giáo dục và Đào tạo do có thành tích xuất sắc trong phong trào thi đua Đổi mới, sáng tạo trong quản lí, giảng dạy và học tập năm học 2020-2021 (theo Quyết định số 4200/QĐ-BGDĐT ngày 10/11/2021)</t>
  </si>
  <si>
    <t>- Đã được bổ nhiệm CDNN giáo viên tiểu học hạng II (V.07.03.07) tại Quyết định số 914/QĐ-UBND ngày 21/6/2016 của Ủy ban nhân dân quận Kiến An. Giáo viên tiểu học hạng II (V.07.03.28) tại Quyết định số 2625/QĐ-UBND ngày 14/11/2023 của Ủy ban nhân dân quận Kiến An.
- Được xếp loại chất lượng ở mức Hoàn thành tốt nhiệm vụ trở lên trong 05 năm từ năm 2020 đến năm 2024; trong đó có 03 năm (năm học 2020, 2021, 2024) được xếp loại chất lượng ở mức Hoàn thành xuất sắc nhiệm vụ.  
- Đáp ứng đủ các tiêu chuẩn về năng lực chuyên môn, nghiệp vụ của CDNN giáo viên tiểu học hạng I.
- Không trong thời hạn xử lý kỷ luật; không trong thời gian thực hiện các quy định liên quan đến kỷ luật theo quy định của Đảng và của pháp luật.</t>
  </si>
  <si>
    <t>Vương Thu Nhung</t>
  </si>
  <si>
    <t>Thạc sĩ Giáo dục học; Đại học ngành GDTH</t>
  </si>
  <si>
    <t xml:space="preserve">Quyết định số 946/QĐ-CT ngày 24/4/2017 của Chủ tịch UBND thành phố tặng Bằng khen“Đã có thành tích hoàn thành xuất sắc trong phong trào thi đua “Lao động giỏi” năm 2016. 
</t>
  </si>
  <si>
    <t>- Đã được bổ nhiệm CDNN giáo viên tiểu học hạng II (V.07.03.07) tại Quyết định số 992/QĐ-UBND ngày 21/06/2016 của Ủy ban nhân dân quận Kiến An. Giáo viên tiểu học hạng II (V.07.03.28) tại Quyết định số 2643/QĐ-UBND ngày 14/11/2023 của Ủy ban nhân dân quận Kiến An.
- Được xếp loại chất lượng ở mức Hoàn thành tốt trở lên trong 05 năm từ 2020 đến 2024; trong đó có 02 năm (2022, 2024) được xếp loại chất lượng ở mức hoàn thành xuất sắc nhiệm vụ. 
- Đáp ứng đủ các tiêu chuẩn về năng lực chuyên môn, nghiệp vụ của CDNN giáo viên tiểu học hạng I. 
- Không trong thời hạn xử lý kỷ luật; không trong thời gian thực hiện các quy định liên quan đến kỷ luật theo quy định của Đảng và của pháp luật.</t>
  </si>
  <si>
    <t>Vũ Thị Phương Mai</t>
  </si>
  <si>
    <t>Cử nhân sư phạm tiếng anh</t>
  </si>
  <si>
    <t>Quyết định số 2741/QĐ-CT ngày 22/8/2022 của Chủ tịch UBND thành phố về việc tặng bằng khen đã có thành tích hoàn thành xuất sắc nhiệm vụ công tác từ năm học 2020 -2021 đến năm học 2021- 2022</t>
  </si>
  <si>
    <t>- Đã được bổ nhiệm CDNN giáo viên tiểu học hạng II (V.07.03.07) tại Quyết định số 1603/QĐ-UBND ngày 21/06/2016 của Ủy ban nhân dân quận Kiến An. Giáo viên tiểu học hạng II (V.07.03.28) tại Quyết định số 2649/QĐ-UBND ngày 14/11/2023 của Ủy ban nhân dân quận Kiến An 
- Trong 05 năm từ năm 2020 đến năm 2024 được xếp loại chất lượng ở mức Hoàn thành xuất sắc nhiệm vụ. 
- Đáp ứng đủ các tiêu chuẩn về năng lực chuyên môn, nghiệp vụ của CDNN giáo viên tiểu học hạng I. 
- Không trong thời hạn xử lý kỷ luật; không trong thời gian thực hiện các quy định liên quan đến kỷ luật theo quy định của Đảng và của pháp luật.</t>
  </si>
  <si>
    <t>Bùi Thị Thu Hoài</t>
  </si>
  <si>
    <t>Quyết định số 2741/QĐ-CT ngày 22/8/2022 của Chủ tịch UBND thành phố tặng bằng khen đã có thành tích hoàn thành xuất sắc nhiệm vụ công tác từ năm học 2020 -2021 đến năm học 2021- 2022</t>
  </si>
  <si>
    <t>- Đã được bổ nhiệm CDNN giáo viên tiểu học hạng II (V.07.03.07) tại Quyết định số 456/QĐ-UBND ngày 21/6/2016 của Ủy ban nhân dân quận Kiến An. Giáo viên tiểu học hạng II (V.07.03.28) tại Quyết định số 2636/QĐ-UBND ngày 14/11/2023 của Ủy ban nhân dân quận Kiến An.
- Trong 05 năm từ năm 2020 đến năm 2024 được xếp loại chất lượng ở mức Hoàn thành xuất sắc nhiệm vụ. 
- Đáp ứng đủ các tiêu chuẩn về năng lực chuyên môn, nghiệp vụ của CDNN giáo viên tiểu học hạng I. 
- Không trong thời hạn xử lý kỷ luật; không trong thời gian thực hiện các quy định liên quan đến kỷ luật theo quy định của Đảng và của pháp luật.</t>
  </si>
  <si>
    <t>III. TRƯỜNG TIỂU HỌC KIM ĐỒNG</t>
  </si>
  <si>
    <t>Lê Đức Năm</t>
  </si>
  <si>
    <t>19/5/1981</t>
  </si>
  <si>
    <t xml:space="preserve">Trường Tiểu học Kim Đồng </t>
  </si>
  <si>
    <t xml:space="preserve">Bằng khen của Thủ tướng chính phủ theo Quyết định số 1343/QĐ-TTg ngày 07/12/2024
</t>
  </si>
  <si>
    <t xml:space="preserve"> - Đã được bổ nhiệm CDNN giáo viên tiểu học hạng II tại Quyết định số 2711/QĐ-UBND ngày 14/11/2023 của Ủy ban nhân dân quận Kiến An.
- Được xếp loại chất lượng ở mức Hoàn thành tốt trở lên trong 05 năm từ 2020 đến 2024; trong đó có 03 năm (2022, 2023, 2024)  được xếp loại chất lượng ở mức hoàn thành xuất sắc nhiệm vụ.
- Đáp ứng đủ các tiêu chuẩn về năng lực chuyên môn, nghiệp vụ của CDNN giáo viên tiểu học hạng I.
- Không trong thời hạn xử lý kỷ luật; không trong thời gian thực hiện các quy định liên quan đến kỷ luật theo quy định của Đảng và của pháp luật.</t>
  </si>
  <si>
    <t>Nguyễn Thị Thu Hiền</t>
  </si>
  <si>
    <t>28/7/1982</t>
  </si>
  <si>
    <t xml:space="preserve"> Cử nhân giáo dục tiểu học</t>
  </si>
  <si>
    <t>Bằng khen của Chủ tịch UBND thành phố:Số 2318/QĐ-CT ngày 02/8/2023 của Chủ tịch Ủy ban nhân dân thành phố Hải Phòng.</t>
  </si>
  <si>
    <t xml:space="preserve"> - Đã được bổ nhiệm CDNN giáo viên tiểu học hạng II (V.07.03.07) tại Quyết định số 1485/QĐ-UBND ngày 20/07/2016 của Ủy ban nhân dân quận Kiến An. Giáo viên tiểu học hạng II (V.07.03.28) tại Quyết định số 2656/QĐ-UBND ngày 14/11/2023 của Ủy ban nhân dân quận Kiến An.
- Được xếp loại chất lượng ở mức Hoàn thành  xuất sắc nhiệm vụ trong 05 năm từ 2020 đến 2024.
- Đáp ứng đủ các tiêu chuẩn về năng lực chuyên môn, nghiệp vụ của CDNN giáo viên tiểu học hạng I.
- Không trong thời hạn xử lý kỷ luật; không trong thời gian thực hiện các quy định liên quan đến kỷ luật theo quy định của Đảng và của pháp luật.</t>
  </si>
  <si>
    <t>IV. TRƯỜNG TIỂU HỌC LÊ HỒNG PHONG</t>
  </si>
  <si>
    <t>Phạm Văn Xình</t>
  </si>
  <si>
    <t>18/7/1970</t>
  </si>
  <si>
    <t>Thạc sĩ QLGD; Cử nhân giáo dục tiểu học</t>
  </si>
  <si>
    <t>Bằng khen của Chủ tịch Ủy ban nhân dân thành phố về thành tích trong công tác, đóng góp vào quá trình XD và Phát triển quận Kiến An nhân KN 30 năm ngày thành lập quận theo QĐ số 2945/QĐ-CT ngày 19/8/2024</t>
  </si>
  <si>
    <t xml:space="preserve"> - Đã được bổ nhiệm CDNN giáo viên tiểu học hạng II tại Quyết định số 1542/QĐ-UBND ngày 29/7/2016 của Ủy ban nhân dân quận Kiến An. Giáo viên tiểu học hạng II (V.07.03.28) tại Quyết định số 2710/QĐ-UBND ngày 14/11/2023 của Ủy ban nhân dân quận Kiến An.
- Được xếp loại chất lượng ở mức Hoàn thành xuất sắc trong 05 năm 2020 đến 2024.
- Đáp ứng đủ các tiêu chuẩn về năng lực chuyên môn, nghiệp vụ của CDNN giáo viên tiểu học hạng I.
- Không trong thời hạn xử lý kỷ luật; không trong thời gian thực hiện các quy định liên quan đến kỷ luật theo quy định của Đảng và của pháp luật.</t>
  </si>
  <si>
    <t>Đào Thị Nhung</t>
  </si>
  <si>
    <t>Bằng khen của Chủ tịch Uỷ ban nhân dân thành phố đã có thành tích hoàn thành xuất sắc nhiệm vụ công tác từ năm học 2021-2022 đến năm học 2022-2023 của Chủ tịch UBND thành phố Hải Phòng theo QĐ số 2318/QĐ-CT ngày 02/8/2023</t>
  </si>
  <si>
    <t>- Đã được bổ nhiệm giữ chức danh nghề nghiệp giáo viên tiểu học hạng II (mã số V.07.03.28) từ ngày 14/11/2023 và hạng chức danh nghề nghiệp Giáo viên tiểu học hạng II (mã số V.07.03.07) theo Quyết định số 924/QĐ-UBND ngày 21/6/2016 của UBND quận Kiến An).  
- Được xếp loại chất lượng ở mức Hoàn thành tốt trở lên trong 05 năm từ 2020 đến 2024; trong đó có 04 năm (2021, 2022, 2023, 2024) được xếp loại chất lượng ở mức hoàn thành xuất sắc nhiệm vụ.
- Đáp ứng đủ các tiêu chuẩn về năng lực chuyên môn, nghiệp vụ của CDNN giáo viên tiểu học hạng I.
- Không trong thời hạn xử lý kỷ luật; không trong thời gian thực hiện các quy định liên quan đến kỷ luật theo quy định của Đảng và của pháp luật.</t>
  </si>
  <si>
    <t>Bùi Thị Sáu</t>
  </si>
  <si>
    <t>23/10/1980</t>
  </si>
  <si>
    <t>Bằng khen của Chủ tịch UBND Thành phố năm học 2021- 2022. Bằng khen của Bộ Giáo dục&amp; đào tạo năm học 2022- 2023 theo QĐ số 2741/QĐ-CT ngày 22/8/2022</t>
  </si>
  <si>
    <t>- Đã được bổ nhiệm CDNN giáo viên tiểu học hạng II (V.07.03.07) tại Quyết định số 456/QĐ-UBND ngày 01/01/2016 của Ủy ban nhân dân quận Kiến An. Giáo viên tiểu học hạng II (V.07.03.28) tại Quyết định số 2728/QĐ-UBND ngày 14/11/2023 của Ủy ban nhân dân quận Kiến An.
- Trong 05 năm từ 2020 đến 2024 được xếp loại chất lượng ở mức hoàn thành xuất sắc nhiệm vụ.
- Đáp ứng đủ các tiêu chuẩn về năng lực chuyên môn, nghiệp vụ của CDNN giáo viên tiểu học hạng I.
- Không trong thời hạn xử lý kỷ luật; không trong thời gian thực hiện các quy định liên quan đến kỷ luật theo quy định của Đảng và của pháp luật.</t>
  </si>
  <si>
    <t>Phùng Thị Huệ</t>
  </si>
  <si>
    <t>09/04/1982</t>
  </si>
  <si>
    <t xml:space="preserve">Giáo viên môn âm nhạc kiêm Tổng phụ trách Đội </t>
  </si>
  <si>
    <t>Cử nhân khoa học chuyên ngành sư phạm âm nhạc</t>
  </si>
  <si>
    <t>Chứng chỉ bồi dưỡng theo tiêu chuẩn chức danh nghề nghiệp giáo viên tiểu học hạng 2</t>
  </si>
  <si>
    <r>
      <t>Bằng khen Số 294 QĐ/TWĐTN ngày 19/9/2024 của Trung ương Đoàn TNCS Hồ Chí Minh đã có thành tích xuất sắc trong công tác Đội và phong trào thiếu nhi năm học 2023-2024</t>
    </r>
    <r>
      <rPr>
        <sz val="16"/>
        <color rgb="FFFF0000"/>
        <rFont val="Times New Roman"/>
        <family val="1"/>
      </rPr>
      <t xml:space="preserve"> </t>
    </r>
  </si>
  <si>
    <t>- Đã được bổ nhiệm CDNN giáo viên tiểu học hạng II (V.07.03.07) tại Quyết định số 1295/QĐ-UBND ngày 07/7/2016 của Ủy ban nhân dân quận Kiến An.Giáo viên tiểu học hạng II (V.07.03.28) tại Quyết định số 2738/QĐ-UBND ngày 14/11/2023 của Ủy ban nhân dân quận Kiến An.
- Được xếp loại chất lượng ở mức Hoàn thành tốt trở lên trong 05 năm từ 2020 đến 2024; trong đó có 03 năm (2021,2022, 2023) được xếp loại chất lượng ở mức hoàn thành xuất sắc nhiệm vụ.
- Đáp ứng đủ các tiêu chuẩn về năng lực chuyên môn, nghiệp vụ của CDNN giáo viên tiểu học hạng I.
- Không trong thời hạn xử lý kỷ luật; không trong thời gian thực hiện các quy định liên quan đến kỷ luật theo quy định của Đảng và của pháp luật.</t>
  </si>
  <si>
    <t>V. TRƯỜNG TIỂU HỌC QUANG TRUNG</t>
  </si>
  <si>
    <t>Vũ Thị Thanh Huyền</t>
  </si>
  <si>
    <t>10/12/1979</t>
  </si>
  <si>
    <t xml:space="preserve"> Phó 
Hiệu trưởng</t>
  </si>
  <si>
    <t>Quyết định số 3784/ QĐ-BGDĐT ngày 10/11/2023 của Bộ trưởng Bộ Giáo dục và Đào tạo.Đã có thành tích tiêu biểu, xuất sắc trong phong trào thi đua “Đổi mới, sáng tạo trong quản lí, giảng dạy và học tập” năm học 2022-2023</t>
  </si>
  <si>
    <t>- Đã được bổ nhiệm CDNN giáo viên tiểu học hạng II (V.07.03.07) tại Quyết định số 1267/QĐ-UBND ngày 07/07/2016 của Ủy ban nhân dân quận Kiến An. Giáo viên tiểu học hạng II (V.07.03.28) tại Quyết định số 2692/QĐ-UBND ngày 14/11/2023 của Ủy ban nhân dân quận Kiến An
- Được xếp loại chất lượng ở mức Hoàn thành tốt trở lên trong 05 năm từ 2020 đến 2024; trong đó có 04 năm (2020, 2021, 2022, 2023) được xếp loại chất lượng ở mức hoàn thành xuất sắc nhiệm vụ.
- Đáp ứng đủ các tiêu chuẩn về năng lực chuyên môn, nghiệp vụ của CDNN giáo viên tiểu học hạng I.
- Không trong thời hạn xử lý kỷ luật; không trong thời gian thực hiện các quy định liên quan đến kỷ luật theo quy định của Đảng và của pháp luật.</t>
  </si>
  <si>
    <t>VI. TRƯỜNG TIỂU HỌC NGỌC SƠN</t>
  </si>
  <si>
    <t>Bùi Thị Phi Nga</t>
  </si>
  <si>
    <t>27/07/1975</t>
  </si>
  <si>
    <t>Trường Tiểu học Ngọc Sơn</t>
  </si>
  <si>
    <t>Đại học giáo dục tiểu học
Thạc sĩ giáo dục học</t>
  </si>
  <si>
    <t>Quyết định số 1343/QĐ-TTg của Thủ tướng Chính phủ ngày 07/11/2024 về việc tặng Bằng khen của Thủ tướng Chính phủ cho tập thể và cá nhân</t>
  </si>
  <si>
    <t xml:space="preserve"> - Đã được bổ nhiệm CDNN giáo viên tiểu học hạng II (V.07.03.07) tại Quyết định số 980/QĐ-UBND ngày 21/6/2016 của Ủy ban nhân dân quận Kiến An. Giáo viên tiểu học hạng II (V.07.03.28) tại Quyết định số 2741/QĐ-UBND ngày 14/11/2023 của Ủy ban nhân dân quận Kiến An
- Được xếp loại chất lượng ở mức Hoàn thành tốt trở lên trong 05 năm học từ năm 2020 đến năm 2024; trong đó có 03 năm được xếp loại chất lượng ở mức hoàn thành xuất sắc nhiệm vụ.
- Đáp ứng đủ các tiêu chuẩn về năng lực chuyên môn, nghiệp vụ của CDNN giáo viên tiểu học hạng I.
- Không trong thời hạn xử lý kỷ luật; không trong thời gian thực hiện các quy định liên quan đến kỷ luật theo quy định của Đảng và của pháp luật.</t>
  </si>
  <si>
    <t>Đồng Minh Thùy Dương</t>
  </si>
  <si>
    <t>10/8/1978</t>
  </si>
  <si>
    <t>Thạc sĩ Quản lý giáo dục
Đại học ngành Giáo dục Tiểu học</t>
  </si>
  <si>
    <t xml:space="preserve">Giấy chứng nhận Hội thi Giáo viên giỏi cấp quận năm học 2012 -2013 theo Quyết định 78/2013/CN ngày 25/3/2013
</t>
  </si>
  <si>
    <t xml:space="preserve"> - Đã được bổ nhiệm CDNN giáo viên tiểu học cao cấp tại Quyết định số 1645/QĐ-SNV ngày 17/5/2007 của Sở Nội vụ Thành phố. Giáo viên tiểu học hạng II (V.07.03.28) tại Quyết định số 2743/QĐ-UBND ngày 14/11/2023 của Ủy ban nhân dân quận Kiến An; bổ nhiệm CDNN giáo viên tiểu học hạng II tại Quyết định số 1577/QĐ-UBND ngày 29/7/2016 của UBND quận Kiến An.; bổ nhiệm CDNN giáo viên tiểu học hạng II (mã số V.07.03.28)  tại Quyết định số 2743/QĐ-UBND ngày 14/11/2023 của UBND quận Kiến An.
- Được xếp loại chất lượng ở mức Hoàn thành tốt trở lên trong 05 năm từ 2020 đến 2024; trong đó có 03 năm (2021, 2022, 2024) được xếp loại chất lượng ở mức hoàn thành xuất sắc nhiệm vụ.
- Đáp ứng đủ các tiêu chuẩn về năng lực chuyên môn, nghiệp vụ của CDNN giáo viên tiểu học hạng I.
- Không trong thời hạn xử lý kỷ luật; không trong thời gian thực hiện các quy định liên quan đến kỷ luật theo quy định của Đảng và của pháp luật.</t>
  </si>
  <si>
    <t>Bùi Thị Ánh Hồng</t>
  </si>
  <si>
    <t>23/02/1976</t>
  </si>
  <si>
    <t>Cử nhân khoa học - Giáo dục tiểu học</t>
  </si>
  <si>
    <t>Giấy chứng nhận đạt danh hiệu giáo viên dạy giỏi cấp quận bậc tiểu học năm học 2020-2021 theo QĐ số 50/2020/QĐ-PGDĐT ngày 26/11/2020 của Trưởng phòng Giáo dục và Đào tạo quận Kiến An</t>
  </si>
  <si>
    <t xml:space="preserve"> - Đã được bổ nhiệm CDNN giáo viên tiểu học cao cấp (15a203) tại Quyết định số 683/QĐ-SNV ngày 08/4/2008 của Sở Nội vụ Thành phố; Bổ nhiệm CDNN giáo viên tiểu học hạng II (V.07.03.07) tại Quyết định số 1061/QĐ-UBND ngày 19/5/2017 của Ủy ban nhân dân quận Kiến An. Giáo viên tiểu học hạng II (V.07.03.28) tại Quyết định số 2766/QĐ-UBND ngày 14/11/2023 của Ủy ban nhân dân quận Kiến An.
- Được xếp loại chất lượng ở mức Hoàn thành tốt trở lên trong 05 năm từ 2020 đến 2024 trong đó có 04 năm (2020, 2021, 2022, 2023) được xếp loại chất lượng ở mức hoàn thành xuất sắc nhiệm vụ.
- Đáp ứng đủ các tiêu chuẩn về năng lực chuyên môn, nghiệp vụ của CDNN giáo viên tiểu học hạng I.
- Không trong thời hạn xử lý kỷ luật; không trong thời gian thực hiện các quy định liên quan đến kỷ luật theo quy định của Đảng và của pháp luật.</t>
  </si>
  <si>
    <t>Đinh Thị Thuỳ Giang</t>
  </si>
  <si>
    <t>Giấy chứng nhận đạt danh hiệu giáo viên dạy giỏi cấp tiểu học thành phố năm học 2018-2019 theo Quyết định số 86 ngày 31/01/2019 của Giám đốc Sở Giáo dục và Đào tạo</t>
  </si>
  <si>
    <t xml:space="preserve"> - Đã được bổ nhiệm CDNN giáo viên tiểu học cao cấp (15a203) tại Quyết định số 860/QĐ-UBND ngày 18/4/2006 của UBND quận Kiến An; Bổ nhiệm CDNN giáo viên tiểu học hạng II (V.07.03.07) tại Quyết định số 1558/QĐ-UBND ngày 29/07/2016 của Ủy ban nhân dân quận Kiến An. Giáo viên tiểu học hạng II (V.07.03.28) tại Quyết định số 2746/QĐ-UBND ngày 14/11/2023 của Ủy ban nhân dân quận Kiến An.
- Được xếp loại chất lượng ở mức Hoàn thành xuất sắc nhiệm vụ trong 05 năm từ 2020 đến 2024.
- Đáp ứng đủ các tiêu chuẩn về năng lực chuyên môn, nghiệp vụ của CDNN giáo viên tiểu học hạng I.
- Không trong thời hạn xử lý kỷ luật; không trong thời gian thực hiện các quy định liên quan đến kỷ luật theo quy định của Đảng và của pháp luật.</t>
  </si>
  <si>
    <t>VII. TRƯỜNG TIỂU HỌC TRẦN QUỐC TOẢN</t>
  </si>
  <si>
    <t>Phạm Thị 
Thanh Hải</t>
  </si>
  <si>
    <t>20/8/1975</t>
  </si>
  <si>
    <t>Trường 
Tiểu học
Trần Quốc Toản</t>
  </si>
  <si>
    <t>Cử nhân giáo dục
 tiểu học
Thạc sỹ Quàn lý giáo dục</t>
  </si>
  <si>
    <t>Chứng chỉ bồi dưỡng theo tiêu chuẩn 
chức danh nghề nghiệp 
giáo viên tiểu học hạng 2</t>
  </si>
  <si>
    <t>QĐ số 2741/QĐ-UBND của Chủ tịch UBND thành phố ngày 22/8/2022 về việc tặng bằng khen vì đã có thành tích hoàn thành xuất sắc nhiệm vụ công tác từ NH 2020-2021 đến NH 2021-2022.</t>
  </si>
  <si>
    <t xml:space="preserve"> - Đã được bổ nhiệm CDNN giáo viên tiểu học hạng II tại QĐ số 1281/QĐ-UBND ngày 07/7/2016 của Ủy ban nhân dân quận Kiến An. Giáo viên tiểu học hạng II (V.07.03.28) tại Quyết định số 2787/QĐ-UBND ngày 14/11/2023 của Ủy ban nhân dân quận Kiến An
- Được xếp loại chất lượng ở mức Hoàn thành tốt trở lên trong 05 năm từ 2020 đến 2024; trong đó có 03 năm (2023, 2022, 2021) được xếp loại chất lượng ở mức hoàn thành xuất sắc nhiệm vụ.
- Đáp ứng đủ các tiêu chuẩn về năng lực chuyên môn, nghiệp vụ của CDNN giáo viên tiểu học hạng I.
- Không trong thời hạn xử lý kỷ luật; không trong thời gian thực hiện các quy định liên quan đến kỷ luật theo quy định của Đảng và của pháp luật.</t>
  </si>
  <si>
    <t>Võ Thị Hoa Dung</t>
  </si>
  <si>
    <t>Trường Tiểu học
Trần Quốc Toản</t>
  </si>
  <si>
    <t xml:space="preserve">Chứng nhận Giáo viên dạy giỏi cấp Thành phố năm học 2022-2023 theo Quyết định số 1562/QĐ -SGDĐT ngày 16/11/2022 của Giám đốc Sở Giáo dục và Đào tạo </t>
  </si>
  <si>
    <t xml:space="preserve"> - Đã được bổ nhiệm CDNN giáo viên tiểu học hạng II (V.07.03.07) tại QĐ số 962/QĐ-UBND ngày 21/6/2016 của Ủy ban nhân dân quận  Kiến An. Giáo viên tiểu học hạng II (V.07.03.28) tại Quyết định số 2805/QĐ-UBND ngày 14/11/2023 của Ủy ban nhân dân quận Kiến An.
- Được xếp loại chất lượng ở mức Hoàn thành tốt trở lên trong 05 năm từ 2020 đến 2024 trong đó có 02 năm (2022, 2023) được xếp loại chất lượng ở mức hoàn thành xuất sắc nhiệm vụ.
- Đáp ứng đủ các tiêu chuẩn về năng lực chuyên môn, nghiệp vụ của CDNN giáo viên tiểu học hạng I.
- Không trong thời hạn xử lý kỷ luật; không trong thời gian thực hiện các quy định liên quan đến kỷ luật theo quy định của Đảng và của pháp luật.</t>
  </si>
  <si>
    <t>VIII. TRƯỜNG TIỂU HỌC NGUYỄN DU</t>
  </si>
  <si>
    <t>Vũ Thị Mai Khanh</t>
  </si>
  <si>
    <t>17/11/1978</t>
  </si>
  <si>
    <r>
      <t xml:space="preserve">Thạc sĩ Khoa học Giáo dục </t>
    </r>
    <r>
      <rPr>
        <i/>
        <sz val="16"/>
        <rFont val="Times New Roman"/>
        <family val="1"/>
      </rPr>
      <t>(Quản lý giáo dục)</t>
    </r>
    <r>
      <rPr>
        <sz val="16"/>
        <rFont val="Times New Roman"/>
        <family val="1"/>
      </rPr>
      <t xml:space="preserve">
Cử nhân Giáo dục tiểu học</t>
    </r>
  </si>
  <si>
    <t>Quyết định số 2670/QĐ-CT ngày 08/9/2020 của UBND thành phố về việc tặng Bằng khen vì đã có thành tích hoàn thành xuất sắc nhiệm vụ từ năm học 2018-2019 đến năm học 2019-2020</t>
  </si>
  <si>
    <t xml:space="preserve"> - Đã được bổ nhiệm CDNN giáo viên tiểu học hạng II (V.07.03.07) tại Quyết định số 981/QĐ-UBND ngày 21/6/2016 của Ủy ban nhân dân quận Kiến An. Giáo viên tiểu học hạng II (V.07.03.28) tại Quyết định số 2668/QĐ-UBND ngày 14/11/2023 của Ủy ban nhân dân quận Kiến An
- Được xếp loại chất lượng ở mức Hoàn thành xuất sắc nhiệm vụ trong 05 năm từ 2020 đến 2024.
- Đáp ứng đủ các tiêu chuẩn về năng lực chuyên môn, nghiệp vụ của CDNN giáo viên tiểu học hạng I.
- Không trong thời hạn xử lý kỷ luật; không trong thời gian thực hiện các quy định liên quan đến kỷ luật theo quy định của Đảng và của pháp luật.</t>
  </si>
  <si>
    <t>Nguyễn Thị Ánh Tuyết</t>
  </si>
  <si>
    <t>21 01/1976</t>
  </si>
  <si>
    <t>Giáo viên tiểu học (môn văn hóa )</t>
  </si>
  <si>
    <t xml:space="preserve">Trường Tiểu học Nguyễn Du </t>
  </si>
  <si>
    <t>Quyết định số 3784 QĐ-BGDĐT ngày 10/11/2023 của Bộ trưởng bộ GD&amp;ĐT tặng Bằng khen vì đã có thành tích hoàn thành xuất sắc nhiệm vụ năm học 2022-2023</t>
  </si>
  <si>
    <t xml:space="preserve"> - Đã được bổ nhiệm CDNN giáo viên tiểu học hạng II (V.07.03.07) tại Quyết định số 920/QĐ-UBND ngày 21/06/2016 của Ủy ban nhân dân quận Kiến An. Giáo viên tiểu học hạng II (V.07.03.07) tại Quyết định số 2685/QĐ-UBND ngày 14/11/2023 của Ủy ban nhân dân quận Kiến An. 
- Được xếp loại chất lượng ở mức Hoàn thành tốt trở lên trong 05 năm từ 2020 đến 2024 trong đó có 04 năm (2021, 2022, 2023, 2024) được xếp loại chất lượng ở mức hoàn thành xuất sắc nhiệm vụ.
- Đáp ứng đủ các tiêu chuẩn về năng lực chuyên môn, nghiệp vụ của CDNN giáo viên tiểu học hạng I.
- Không trong thời hạn xử lý kỷ luật; không trong thời gian thực hiện các quy định liên quan đến kỷ luật theo quy định của Đảng và của pháp luật.       </t>
  </si>
  <si>
    <t>Lương Lệ Hồng</t>
  </si>
  <si>
    <t>Quyết định số 3784/QĐ-BGDĐT ngày 10/11/2023 của Bộ trưởng bộ GD&amp;ĐT tặng Bằng khen vì đã có thành tích hoàn thành xuất sắc nhiệm vụ năm học 2022-2023</t>
  </si>
  <si>
    <r>
      <t xml:space="preserve"> </t>
    </r>
    <r>
      <rPr>
        <sz val="16"/>
        <rFont val="Times New Roman"/>
        <family val="1"/>
      </rPr>
      <t>- Đã được bổ nhiệm CDNN giáo viên tiểu học hạng II (V.07.03.28) tại Quyết định số 925/QĐ-UBND ngày 21/06/2016 của Ủy ban nhân dân quận Kiến An</t>
    </r>
    <r>
      <rPr>
        <sz val="16"/>
        <color rgb="FFFF0000"/>
        <rFont val="Times New Roman"/>
        <family val="1"/>
      </rPr>
      <t xml:space="preserve">. </t>
    </r>
    <r>
      <rPr>
        <sz val="16"/>
        <rFont val="Times New Roman"/>
        <family val="1"/>
      </rPr>
      <t xml:space="preserve">Giáo viên tiểu học hạng II (V.07.03.28) tại Quyết định số 2690/QĐ-UBND ngày 14/11/2023 của Ủy ban nhân dân quận Kiến An. 
- Được xếp loại chất lượng ở mức Hoàn thành xuất sắc trong 05 năm từ 2020 đến 2024.
- Đáp ứng đủ các tiêu chuẩn về năng lực chuyên môn, nghiệp vụ của CDNN giáo viên tiểu học hạng I.
- Không trong thời hạn xử lý kỷ luật; không trong thời gian thực hiện các quy định liên quan đến kỷ luật theo quy định của Đảng và của pháp luật.       </t>
    </r>
  </si>
  <si>
    <t>IX. TRƯỜNG TIỂU HỌC LÝ TỰ TRỌNG</t>
  </si>
  <si>
    <t>Nguyễn Thị Phương</t>
  </si>
  <si>
    <t>20/03/1980</t>
  </si>
  <si>
    <t>Trường Tiểu học Lý Tự Trọng</t>
  </si>
  <si>
    <t>'V.07.03.28</t>
  </si>
  <si>
    <t>Thạc sĩ quản lý giáo dục, Cử nhân giáo dục tiểu học</t>
  </si>
  <si>
    <t>Giấy chứng nhận đạt loại tốt hội thi giáo viên giỏi cấp quận năm học 2018-2019 theo QĐ số 80/QĐ-GDĐT ngày 22/11/2018 của Trưởng phòng Giáo dục và Đào tạo quận Kiến An)</t>
  </si>
  <si>
    <t xml:space="preserve"> - Đã được bổ nhiệm CDNN giáo viên tiểu học hạng II (V.07.03.07) tại Quyết định số 1297/QĐ-UBND ngày 07/07/2016 của Ủy ban nhân dân quận Kiến An. Giáo viên tiểu học hạng II (V.07.03.28) tại Quyết định số 2698/QĐ-UBND ngày 14/11/2023 của Ủy ban nhân dân quận Kiến An
- Được xếp loại chất lượng ở mức Hoàn thành tốt trở lên trong 05 năm từ năm 2020 đến năm 2024; trong đó có 2 năm được xếp loại chất lượng ở mức hoàn thành xuất sắc nhiệm vụ.
- Đáp ứng đủ các tiêu chuẩn về năng lực chuyên môn, nghiệp vụ của CDNN giáo viên tiểu học hạng I.
- Không trong thời hạn xử lý kỷ luật; không trong thời gian thực hiện các quy định liên quan đến kỷ luật theo quy định của Đảng và của pháp luật.</t>
  </si>
  <si>
    <t>Phạm Hồng Minh</t>
  </si>
  <si>
    <t>06/09/1985</t>
  </si>
  <si>
    <t>Bằng khen của chủ tịch UBND thành phố theo Quyết định số 2400/QĐ-UBND ngày 24/8/2021 về việc tặng bằng khen đã có thành tích hoàn thành xuất sắc nhiệm vụ từ năm học 2019-2020 đến năm 2020-2021</t>
  </si>
  <si>
    <t xml:space="preserve"> - Đã được bổ nhiệm CDNN giáo viên tiểu học hạng II (V.07.03.07) tại Quyết định số 123/QĐ-UBND ngày 01/01/2016 của Ủy ban nhân dân quận. Giáo viên tiểu học hạng II (V.07.03.28) tại Quyết định số 2699/QĐ-UBND ngày 14/11/2023 của Ủy ban nhân dân quận Kiến An
- Được xếp loại chất lượng ở mức Hoàn thành tốt trở lên trong 05 năm từ 2020 đến 2024; trong đó có 03 năm (2020, 2021, 2022) được xếp loại chất lượng ở mức hoàn thành xuất sắc nhiệm vụ.
- Đáp ứng đủ các tiêu chuẩn về năng lực chuyên môn, nghiệp vụ của CDNN giáo viên tiểu học hạng I.
- Không trong thời hạn xử lý kỷ luật; không trong thời gian thực hiện các quy định liên quan đến kỷ luật theo quy định của Đảng và của pháp luật.</t>
  </si>
  <si>
    <t>Trần Thị Thuý</t>
  </si>
  <si>
    <t>30/12/1985</t>
  </si>
  <si>
    <t>Thạc sĩ giáo dục học, Cử nhân giáo dục tiểu học</t>
  </si>
  <si>
    <t xml:space="preserve"> - Đã được bổ nhiệm CDNN giáo viên tiểu học hạng II (V.07.03.07) tại Quyết định số 975/QĐ-UBND ngày 21/06/2016 của Ủy ban nhân dân quận Kiến An. Giáo viên tiểu học hạng II (V.07.03.28) tại Quyết định số 2705/QĐ-UBND ngày 14/11/2023 của Ủy ban nhân dân quận Kiến An
- Được xếp loại chất lượng ở mức Hoàn thành tốt trở lên trong 05 năm 2020 đến năm 2024; trong đó có 03 năm (2020; 2021; 2022) được xếp loại chất lượng ở mức hoàn thành xuất sắc nhiệm vụ.
- Đáp ứng đủ các tiêu chuẩn về năng lực chuyên môn, nghiệp vụ của CDNN giáo viên tiểu học hạng I.
- Không trong thời hạn xử lý kỷ luật; không trong thời gian thực hiện các quy định liên quan đến kỷ luật theo quy định của Đảng và của pháp luật.</t>
  </si>
  <si>
    <t>X. TRƯỜNG TIỂU HỌC QUÁN TRỮ</t>
  </si>
  <si>
    <t>Đào Thị Hồng Ngân</t>
  </si>
  <si>
    <t>Trường Tiểu học Quán Trữ</t>
  </si>
  <si>
    <t>Cử nhân Khoa học chuyên ngành SP GD Tiểu học</t>
  </si>
  <si>
    <t>- Chứng chỉ bồi dưỡng theo tiêu chuẩn chức danh nghề nghiệp giáo viên tiểu học.​</t>
  </si>
  <si>
    <t>Giấy Chứng nhận của Phòng GDĐT huyện An Lão ngày 19/5/2008 Đạt danh hiệu trong hội thi giáo viên dạy giỏi cấp huyện năm học 2007- 2008</t>
  </si>
  <si>
    <t>- Đã được bổ nhiệm CDNN giáo viên tiểu học cao cấp (15a203) tại Quyết định số 2155/QĐ-UBND ngày 03/5/2006 của UBND huyện An Lão; bổ nhiệm CDNN giáo viên tiểu học hạng II (V.07.03.07) tại Quyết định số 939/QĐ-UBND ngày 21/6/2016 của UBND quận Kiến An. Giáo viên tiểu học hạng II (V.07.03.28) tại Quyết định số 2815/QĐ-UBND ngày 14/11/2023 của Ủy ban nhân dân quận Kiến An.
- Được xếp loại chất lượng ở mức Hoàn thành tốt trở lên trong 05 năm từ 2020 đến 2024; trong đó có 02 năm (2020, 2022) xếp loại chất lượng ở mức hoàn thành xuất sắc nhiệm vụ.
- Đáp ứng đủ các tiêu chuẩn về năng lực chuyên môn, nghiệp vụ của CDNN giáo viên tiểu học hạng I.
- Không trong thời hạn xử lý kỷ luật; không trong thời gian thực hiện các quy định liên quan đến kỷ luật theo quy định của Đảng và của pháp luật.​</t>
  </si>
  <si>
    <t>I. TRƯỜNG THCS BẮC SƠN</t>
  </si>
  <si>
    <t>23/4/1971</t>
  </si>
  <si>
    <t>- Cử nhân Sư phạm Toán;
- Tiến sĩ Quản lý giáo dục</t>
  </si>
  <si>
    <t>Có khả năng sử dụng ngoại ngữ trình độ tương đương bậc 2 KNLNNVN</t>
  </si>
  <si>
    <t xml:space="preserve"> Giấy chứng nhận đạt loại giỏi hội thi giáo viên dạy giỏi cấp quận năm học 2007-2008 (theo QĐ số 028/2008/CN ngày 10/3/2008 của Trưởng phòng Giáo dục và Đào tạo quận Kiến An
 </t>
  </si>
  <si>
    <t xml:space="preserve"> - Đã được bổ nhiệm CDNN giáo viên THCS chính (V15a201) tại Quyết định số 702/QĐ- ngày 18/04/2006 của UBND quận Kiến An. Giáo viên THCS hạng II (V.07.04.31) tại Quyết định số 2919/QĐ-UBND ngày 14/11/2023 của Ủy ban nhân dân quận Kiến An. 
- Được xếp loại chất lượng ở mức Hoàn thành tốt trở lên trong 05 năm từ 2020 đến 2024; trong đó có 02 năm (2022, 2023) được xếp loại chất lượng ở mức hoàn thành xuất sắc nhiệm vụ.
- Đáp ứng đủ các tiêu chuẩn về năng lực chuyên môn, nghiệp vụ của CDNN giáo viên THCS hạng I.
- Không trong thời hạn xử lý kỷ luật; không trong thời gian thực hiện các quy định liên quan đến kỷ luật theo quy định của Đảng và của pháp luật.</t>
  </si>
  <si>
    <t>Từ Thị Thu Ngọc</t>
  </si>
  <si>
    <t>22/3/1978</t>
  </si>
  <si>
    <r>
      <t>Bằng khen của Chủ tịch UBND thành phố Hải Phòng năm 2024 về thành tích hoàn thành xuất sắc nhiệm vụ từ năm học 2022-2023 đến năm học 2023-2024</t>
    </r>
    <r>
      <rPr>
        <sz val="16"/>
        <color rgb="FFFF0000"/>
        <rFont val="Times New Roman"/>
        <family val="1"/>
      </rPr>
      <t xml:space="preserve"> </t>
    </r>
    <r>
      <rPr>
        <sz val="16"/>
        <rFont val="Times New Roman"/>
        <family val="1"/>
      </rPr>
      <t>(theo QĐ số 2944/QĐ-CT ngày 19/8/2024)</t>
    </r>
  </si>
  <si>
    <t xml:space="preserve"> - Đã được bổ nhiệm CDNN giáo viên THCS hạng II (V.07.04.11) tại Quyết định số 1488/QĐ-UBND ngày 20/07/2016 của Ủy ban nhân dân quận Kiến An. Bổ nhiệm CDNN giáo viên THCS hạng II tại Quyết định số 2923/QĐ-UBND ngày 14/11/2023 của Ủy ban nhân dân quận Kiến An
- Được xếp loại chất lượng ở mức Hoàn thành tốt trở lên trong 05 năm từ 2020 đến 2024; trong đó có 03 năm (2021, 2023, 2024) được xếp loại chất lượng ở mức hoàn thành xuất sắc nhiệm vụ.
- Đáp ứng đủ các tiêu chuẩn về năng lực chuyên môn, nghiệp vụ của CDNN giáo viên THCS hạng I.
- Không trong thời hạn xử lý kỷ luật; không trong thời gian thực hiện các quy định liên quan đến kỷ luật theo quy định của Đảng và của pháp luật.</t>
  </si>
  <si>
    <t>II. TRƯỜNG THCS TRẦN PHÚ</t>
  </si>
  <si>
    <t xml:space="preserve">Trường THCS Trần Phú </t>
  </si>
  <si>
    <t>Thạc sỹ quản lý giáo dục, Cử nhân sư phạm Ngữ văn</t>
  </si>
  <si>
    <t>Quyết định số 5257/QĐ-BGDĐT ngày 18/11/2016 của Bộ trưởng Bộ Giáo dục về việc tặng Bằng khen "đã có thành tích xuất sắc trong quá trình xây dựng và phát triển nhà trường</t>
  </si>
  <si>
    <t xml:space="preserve"> - Đã được bổ nhiệm CDNN giáo viên THCS chính (15a201) tại Thông báo số 212/TB-UBND ngày 01/7/2013 của UBND quận Kiến An; bổ nhiệm CDNN giáo viên THCS hạng II (V.07.04.11) tại Quyết định số 714/QĐ-UBND ngày 20/4/2017 của UBND quận Kiến An; Bổ nhiệm CDNN giáo viên THCS hạng II tại Quyết định số 2875/QĐ-UBND ngày 14/11/2023 của Ủy ban nhân dân quận Kiến An
- Được xếp loại chất lượng ở mức Hoàn thành tốt trở lên trong 05 năm từ năm 2020 đến năm 2024; trong đó có 03 năm (2022; 2023; 2024) được xếp loại chất lượng ở mức hoàn thành xuất sắc nhiệm vụ.
- Đáp ứng đủ các tiêu chuẩn về năng lực chuyên môn, nghiệp vụ của CDNN giáo viên THCS hạng I.
- Không trong thời hạn xử lý kỷ luật; không trong thời gian thực hiện các quy định liên quan đến kỷ luật theo quy định của Đảng và của pháp luật.</t>
  </si>
  <si>
    <t>24/5/1970</t>
  </si>
  <si>
    <t>Cử nhân Sư phạm Sinh -KTNN</t>
  </si>
  <si>
    <t>Giấy chứng nhận số 029/QĐKT ngày 20/3/2009 của Sở GD&amp;ĐT công nhận danh hiệu Giáo viên dạy giỏi cấp thành phố năm học 2008-2009.</t>
  </si>
  <si>
    <t xml:space="preserve"> - Đã được bổ nhiệm CDNN giáo viên THCS chính (V15a201) tại Quyết định số 237/QĐ-SNV ngày 30/01/2008 của Sở Nội vụ. Bổ nhiệm CDNN giáo viên THCS hạng II (V.07.04.11) tại Quyết định số 1806/QĐ-UBND ngày 13/09/2016 của Ủy ban nhân dân quận Kiến Anbổ nhiệm CDNN giáo viên THCS hạng II tại Quyết định số 2877/QĐ-UBND ngày 14/11/2023 của Ủy ban nhân dân quận Kiến An
- Được xếp loại chất lượng ở mức Hoàn thành tốt trở lên trong 05 năm từ năm 2020 đến năm 2024; trong đó có 02 năm (2021; 2022) được xếp loại chất lượng ở mức hoàn thành xuất sắc nhiệm vụ.
- Đáp ứng đủ các tiêu chuẩn về năng lực chuyên môn, nghiệp vụ của CDNN giáo viên THCS hạng I.
- Không trong thời hạn xử lý kỷ luật; không trong thời gian thực hiện các quy định liên quan đến kỷ luật theo quy định của Đảng và của pháp luật.</t>
  </si>
  <si>
    <t>Lê Thị Oanh</t>
  </si>
  <si>
    <t>20/9/1977</t>
  </si>
  <si>
    <t>Giấy chứng nhận số 053/QĐKT-2011 ngày 18/02/2011 của Sở GD&amp;ĐT vệ việc công nhận giáo viên dạy giỏi cấp thành phố năm học 2010-2011</t>
  </si>
  <si>
    <t>- Đã được bổ nhiệm CDNN giáo viên THCS chính (15a201) tại Quyết định số 2059/QĐ-UBND ngày 03/5/2006 của UBND quận Kiến An; bổ nhiệm CDNN giáo viên THCS hạng II (V.07.04.11) tại Quyết định số 1438/QĐ-UBND ngày 14/7/2016 của UBND quận Kiến An; Quyết định số 2894/QĐ-UBND ngày 14/11/2023 của UBND quận Kiến An (V.07.04.31). 
- Được xếp loại chất lượng ở mức Hoàn thành tốt trở lên trong 05 năm từ năm 2020 đến năm 2024; trong đó có 02 năm (năm 2021; 2022;) được xếp loại chất lượng ở mức hoàn thành xuất sắc nhiệm vụ.
- Đáp ứng đủ các tiêu chuẩn về năng lực chuyên môn, nghiệp vụ của CDNN giáo viên THCS hạng I.
- Không trong thời hạn xử lý kỷ luật; không trong thời gian thực hiện các quy định liên quan đến kỷ luật theo quy định của Đảng và của pháp luật.</t>
  </si>
  <si>
    <t>Trần Thị An Ninh</t>
  </si>
  <si>
    <t>18/03/1976</t>
  </si>
  <si>
    <t>Quyết định số 1910/QĐ-CT ngày 21/08/2015 của Chủ tịch UBND thành phố Hải Phòng về việc tặng Bằng khen "đã có thành tích hoàn thành xuất sắc nhiệm vụ công tác từ năm học 2013-2014 đến năm học 2014-2015"</t>
  </si>
  <si>
    <t xml:space="preserve"> - Đã được bổ nhiệm CDNN giáo viên THCS chính (15a201) tại Quyết định số 909/QĐ-SNV ngày 04/5/2008 của Sở Nội vụ. Bổ nhiệm CDNN giáo viên THCS hạng II (V.07.04.11) tại Quyết định số 1435/QĐ-UBND ngày 14/7/2016 của UBND quận Kiến An; Quyết định số 2893/QĐ-UBND ngày 14/11/2023 của UBND quận Kiến An (V.07.04.31)
- Được xếp loại chất lượng ở mức Hoàn thành tốt trở lên trong 05 năm từ năm 2020 đến năm 2024; trong đó có 02 năm (năm 2021;2022) được xếp loại chất lượng ở mức hoàn thành xuất sắc nhiệm vụ.
- Đáp ứng đủ các tiêu chuẩn về năng lực chuyên môn, nghiệp vụ của CDNN giáo viên THCS hạng I.
- Không trong thời hạn xử lý kỷ luật; không trong thời gian thực hiện các quy định liên quan đến kỷ luật theo quy định của Đảng và của pháp luật.</t>
  </si>
  <si>
    <t>III. TRƯỜNG THCS NAM HÀ</t>
  </si>
  <si>
    <t>Đồng Thị Hoa</t>
  </si>
  <si>
    <t>Danh hiệu Chiến sỹ thi đua cấp thành phố theo số 205/CN ngày 20/8/2009 của Chủ tịch UBND thành phố</t>
  </si>
  <si>
    <t xml:space="preserve"> - Đã được bổ nhiệm CDNN giáo viên THCS chính tại QĐ số 704/QĐ-UB ngày 18/4/2006 của UBND quận Kiến An; bổ nhiệm CDNN giáo viên THCS hạng II (V.07.04.11) tại Quyết định số 1189/QĐ-UBND ngày 20/07/2016 của Ủy ban nhân dân quận Kiến An. Giáo viên THCS hạng II (V.07.04.31) tại Quyết định số 2938/QĐ-UBND ngày 14/11/2023 của Ủy ban nhân dân quận Kiến An
- Được xếp loại chất lượng ở mức Hoàn thành tốt trở lên trong 05 năm từ 2020 đến 2024; trong đó có 03 (2021; 2022; 2023) năm được xếp loại chất lượng ở mức hoàn thành xuất sắc nhiệm vụ.
- Đáp ứng đủ các tiêu chuẩn về năng lực chuyên môn, nghiệp vụ của CDNN giáo viên THCS hạng I.
- Không trong thời hạn xử lý kỷ luật; không trong thời gian thực hiện các quy định liên quan đến kỷ luật theo quy định của Đảng và của pháp luật.</t>
  </si>
  <si>
    <t>Bùi Thị Thu Thuỷ</t>
  </si>
  <si>
    <t>Giáo viên THCS Nam Hà (môn Tin học)</t>
  </si>
  <si>
    <t>- Cử nhân Công nghệ thông tin
- Trung cấp sư phạm mầm non</t>
  </si>
  <si>
    <t xml:space="preserve"> Bằng khen số: 22/QĐ-KT ngày 26/8/2013 của Ban chấp hành đoàn thanh niên TP Hải Phòng "về việc Tổng phụ trách đội có thành tích xuất sắc trong công tác đội và phong trào thiếu nhi"</t>
  </si>
  <si>
    <t xml:space="preserve"> - Đã được bổ nhiệm CDNN giáo viên THCS chính (15a.201) tại Quyết định số 1445/QĐ-SNV ngày 06/08/2008 của Sở Nội vụ. Bổ nhiệm CDNN giáo viên THCS hạng II (V.07.04.11) tại Quyết định số 821/QĐ-UBND ngày 21/06/2016 của Ủy ban nhân dân quận Kiến An. Giáo viên trung học cơ sở hạng II (V.07.04.31) tại Quyết định số 2946 /QĐ-UBND ngày 14/11/2023của Ủy ban nhân dân quận Kiến An. 
- Được xếp loại chất lượng ở mức Hoàn thành tốt trở lên trong 05 năm từ 2020 đến 2024; trong đó có 02 năm được xếp loại chất lượng ở mức hoàn thành xuất sắc nhiệm vụ.
- Đáp ứng đủ các tiêu chuẩn về năng lực chuyên môn, nghiệp vụ của CDNN giáo viên THCS hạng I.
- Không trong thời hạn xử lý kỷ luật; không trong thời gian thực hiện các quy định liên quan đến kỷ luật theo quy định của Đảng và của pháp luật.</t>
  </si>
  <si>
    <t>IV. TRƯỜNG THCS LƯƠNG KHÁNH THIỆN</t>
  </si>
  <si>
    <t>Nguyễn Thị Tuyết Lan</t>
  </si>
  <si>
    <t>Thạc sỹ QLGD; Cử nhân Sư phạm Toán</t>
  </si>
  <si>
    <t>Quyết định số 2670/QĐ-UBND ngày 08/09/2020 của Ủy ban nhân dân thành phố tặng bằng khen đạt Thành tích xuất sắc nhiệm vụ từ năm học 2018 – 2019 đến năm học 2019 - 2020</t>
  </si>
  <si>
    <t xml:space="preserve"> - Đã được bổ nhiệm CDNN giáo viên THCS hạng II (V.07.04.11) theo Quyết định số 816/QĐ-UBND ngày 21/6/2016 của UBND quận. Giáo viên THCS hạng II (V.07.04.31) tại Quyết định số 2818/QĐ-UBND ngày 14/11/2023 của Ủy ban nhân dân quận Kiến An
- Được xếp loại chất lượng ở mức Hoàn thành tốt trở lên trong 05 năm từ 2020 đến năm học 2024; trong đó có 04 năm (2020 2022, 2023,2024) được xếp loại chất lượng ở mức hoàn thành xuất sắc nhiệm vụ.
- Đáp ứng đủ các tiêu chuẩn về năng lực chuyên môn, nghiệp vụ của CDNN giáo viên THCS hạng I.
- Không trong thời hạn xử lý kỷ luật; không trong thời gian thực hiện các quy định liên quan đến kỷ luật theo quy định của Đảng và của pháp luật.</t>
  </si>
  <si>
    <t>Phạm Thị Mai Hồng</t>
  </si>
  <si>
    <t>Thạc sỹ QLGD; Cử nhân Sư phạm Ngữ văn</t>
  </si>
  <si>
    <t xml:space="preserve">Giấy chứng nhận Giáo viên dạy giỏi cấp quận năm học 2017-2018 số 71/2017/CN ngày 29/11/2017 của Trưởng phòng Giáo dục và Đào tạo quận Kiến An
</t>
  </si>
  <si>
    <t xml:space="preserve"> - Đã được bổ nhiệm CDNN giáo viên THCS hạng II (V.07.04.11) theo Quyết định số 827/QĐ-UBND ngày 21/6/2016 của UBND quận. Giáo viên THCS hạng II (V.07.04.31)tại Quyết định số 2819/QĐ-UBND ngày 14/11/2023 của Ủy ban nhân dân quận Kiến An
- Được xếp loại chất lượng ở mức Hoàn thành tốt trở lên trong 05 năm từ năm 2020 đến năm 2024; trong đó có 02 năm (năm 2021; 2024) được xếp loại chất lượng ở mức hoàn thành xuất sắc nhiệm vụ.
- Đáp ứng đủ các tiêu chuẩn về năng lực chuyên môn, nghiệp vụ của CDNN giáo viên THCS hạng I.
- Không trong thời hạn xử lý kỷ luật; không trong thời gian thực hiện các quy định liên quan đến kỷ luật theo quy định của Đảng và của pháp luật.</t>
  </si>
  <si>
    <t>Nguyễn Thị Thanh Minh</t>
  </si>
  <si>
    <t>02/4/1984</t>
  </si>
  <si>
    <t>Giáo viên THCS (môn Khoa học tự nhiên)</t>
  </si>
  <si>
    <t>- Cử nhân Hóa học
- Cao đẳng sư phạm lý - hóa</t>
  </si>
  <si>
    <t xml:space="preserve">
Chiến sỹ thi đua cấp thành phố theo QĐ số 3338/QĐ-CT ngày 18/11/2021 của UBND TP Hải Phòng
</t>
  </si>
  <si>
    <t xml:space="preserve"> - Đã được bổ nhiệm CDNN giáo viên THCS hạng II (V.07.04.11) tại Quyết định số 708/QĐ-UBND ngày 20/04/2017 của Ủy ban nhân dân quận Kiến An. Bổ nhiệm CDNN giáo viên THCS hạng II (V.07.04.31) tại Quyết định số 2834/QĐ-UBND ngày 14/11/2023 của Ủy ban nhân dân quận Kiến An
- Được xếp loại chất lượng ở mức Hoàn thành tốt trở lên trong 05 năm từ năm 2020 đến năm 2024; trong đó có 03 năm (2020; 2021; 2022) được xếp loại chất lượng ở mức hoàn thành xuất sắc nhiệm vụ.
- Đáp ứng đủ các tiêu chuẩn về năng lực chuyên môn, nghiệp vụ của CDNN giáo viên THCS hạng I.
- Không trong thời hạn xử lý kỷ luật; không trong thời gian thực hiện các quy định liên quan đến kỷ luật theo quy định của Đảng và của pháp luật.</t>
  </si>
  <si>
    <t>V. TRƯỜNG THCS ĐỒNG HÒA</t>
  </si>
  <si>
    <t>Lê Văn Hùng</t>
  </si>
  <si>
    <t>05/08/1977</t>
  </si>
  <si>
    <t>Thạc sỹ KHGD; Cử nhân Sư phạm Anh</t>
  </si>
  <si>
    <t>Quyết định số 2318/QĐ-CT ngày 02/08/2023 của Ủy ban nhân dân thành phố tặng bằng khen đạt Thành tích xuất sắc nhiệm vụ từ năm học 2021 – 2022 đến năm học 2022 - 2023</t>
  </si>
  <si>
    <t xml:space="preserve"> - Đã được bổ nhiệm CDNN giáo viên THCS hạng II (15a201) theo Quyết định số 712/QĐ-UBND ngày 18/4/2006 của UBND quận. Bổ nhiệm CDNN giáo viên THCS hạng II tại Quyết định số 2852/QĐ-UBND ngày 14/11/2023 của Ủy ban nhân dân quận Kiến An.
- Được xếp loại chất lượng ở mức Hoàn thành tốt trở lên trong 05 năm từ năm 2020 đến năm học 2024; trong đó có 03 năm (2022; 2023; 2024) được xếp loại chất lượng ở mức hoàn thành xuất sắc nhiệm vụ.
- Đáp ứng đủ các tiêu chuẩn về năng lực chuyên môn, nghiệp vụ của CDNN giáo viên THCS hạng I.
- Không trong thời hạn xử lý kỷ luật; không trong thời gian thực hiện các quy định liên quan đến kỷ luật theo quy định của Đảng và của pháp luật.</t>
  </si>
  <si>
    <t>Vũ Thị Thanh Thảo</t>
  </si>
  <si>
    <t>25/07/1983</t>
  </si>
  <si>
    <t>Thạc sỹ sư phạm Sinh học; Cử nhân Sư phạm Sinh học</t>
  </si>
  <si>
    <t xml:space="preserve"> Quyết định số 2341/QĐ-BGDĐT ngày 15/8/2019 của Bộ trưởng Bộ Giáo dục &amp; Đào tạo về việc tặng bằng khen Đã có thành tích xuất sắc trong phong trào thi đua "Đổi mới, sáng tạo trong dạy và học" năm học 2018-2019</t>
  </si>
  <si>
    <r>
      <t xml:space="preserve"> - Đã được bổ nhiệm CDNN giáo viên THCS chính (15a201) tại Quyết định số 95/QĐ-SNV ngày 24/4/2009 của Sở Nội vụ. Bổ nhiệm CDNN giáo viên THCS hạng II (V.07.04.31) tại Quyết định số 2853/QĐ-UBND ngày 14/11/2023 của Ủy ban nhân dân quận Kiến An</t>
    </r>
    <r>
      <rPr>
        <sz val="15"/>
        <color rgb="FFFF0000"/>
        <rFont val="Times New Roman"/>
        <family val="1"/>
      </rPr>
      <t xml:space="preserve"> </t>
    </r>
    <r>
      <rPr>
        <sz val="15"/>
        <rFont val="Times New Roman"/>
        <family val="1"/>
      </rPr>
      <t xml:space="preserve">
- Được xếp loại chất lượng ở mức Hoàn thành tốt trở lên trong 05 năm từ 2020 đến 2024; trong đó có 02 năm (2021, 2022) được xếp loại chất lượng ở mức hoàn thành xuất sắc nhiệm vụ.
- Đáp ứng đủ các tiêu chuẩn về năng lực chuyên môn, nghiệp vụ của CDNN giáo viên THCS hạng I.
- Không trong thời hạn xử lý kỷ luật; không trong thời gian thực hiện các quy định liên quan đến kỷ luật theo quy định của Đảng và của pháp luật.</t>
    </r>
  </si>
  <si>
    <t>Ngô Thị Huệ</t>
  </si>
  <si>
    <t>17/01/1980</t>
  </si>
  <si>
    <t>Cử nhân Đại học Tiếng Anh
Chứng chỉ bồi dưỡng nghiệp vụ sư phạm</t>
  </si>
  <si>
    <t>GCN Số 248/QĐ-SGDDT ngày 16/02/2023 giám đốc sở giáo dục và đào tạo Thành phố tặng giấy chứng nhận đạt danh hiệu giáo viên dạy giỏi cấp quận bậc THCS năm học 2022 - 2023</t>
  </si>
  <si>
    <t xml:space="preserve"> - Đã được bổ nhiệm CDNN giáo viên THCS hạng II (V.07.04.11) tại Quyết định số 1811/QĐ-UBND ngày 13/09/2016 của Ủy ban nhân dân quận Kiến An. Bổ nhiệm CDNN giáo viên THCS hạng II (V.07.04.31) tại Quyết định số 2858/QĐ-UBND ngày 14/11/2023 của Ủy ban nhân dân quận Kiến An.
- Được xếp loại chất lượng ở mức Hoàn thành tốt trở lên trong 05 năm từ 2020 đến 2024; trong đó có 02 năm (2021, 2023) được xếp loại chất lượng ở mức hoàn thành xuất sắc nhiệm vụ.
- Đáp ứng đủ các tiêu chuẩn về năng lực chuyên môn, nghiệp vụ của CDNN giáo viên THCS hạng I.
- Không trong thời hạn xử lý kỷ luật; không trong thời gian thực hiện các quy định liên quan đến kỷ luật theo quy định của Đảng và của pháp luật.</t>
  </si>
  <si>
    <t>VI. TRƯỜNG THCS TRẦN HƯNG ĐẠO</t>
  </si>
  <si>
    <t>09/09/1968</t>
  </si>
  <si>
    <t>Chứng chỉ bồi dưỡng theo tiêu chuẩn chức danh nghề nghiệp giáo viên trung học cơ sở hạng 2</t>
  </si>
  <si>
    <t>Quyết định số 2944/QĐ-CT ngày 19/8/2024 của Chủ tịch UBND TP tặng bằng khen "Đã có thành tích hoàn thành xuất sắc nhiệm vụ công tác năm học 2022-2023 đến 2023-2024".</t>
  </si>
  <si>
    <t xml:space="preserve"> - Đã được bổ nhiệm CDNN giáo viên THCS hạng II (V.07.04.11) tại Quyết định số 1490/QĐ-UBND ngày 20/07/2016 của Ủy ban nhân dân quận Kiến An. bổ nhiệm CDNN giáo viên THCS hạng II tại Quyết định số 2959/QĐ-UBND ngày 14/11/2023 của Ủy ban nhân dân quận Kiến An
- Được xếp loại chất lượng ở mức Hoàn thành tốt trở lên trong 05 năm học từ năm 2020 đến hết năm 2024; trong đó có 2 năm (2023 và 2024) được xếp loại chất lượng ở mức hoàn thành xuất sắc nhiệm vụ.
- Đáp ứng đủ các tiêu chuẩn về năng lực chuyên môn, nghiệp vụ của CDNN giáo viên THCS hạng I.
- Không trong thời hạn xử lý kỷ luật; không trong thời gian thực hiện các quy định liên quan đến kỷ luật theo quy định của Đảng và của pháp luật.</t>
  </si>
  <si>
    <t>Nguyễn Thị Mịn</t>
  </si>
  <si>
    <t>09/10/1973</t>
  </si>
  <si>
    <t>Giáo viên THCS (môn  Toán)</t>
  </si>
  <si>
    <t xml:space="preserve">Giấy chứng nhận Đạt loại Giỏi Hội thi Giáo viên dạy giỏi cấp quận năm học 2017-2018 theo Quyết định khen thưởng số 71/2017/CN ngày 29/11/2017của Trưởng phòng giáo dục và đào tạo quận Kiến An.
</t>
  </si>
  <si>
    <t xml:space="preserve"> - Đã được bổ nhiệm CDNN giáo viên THCS hạng II (V.07.04.11) tại Quyết định số 1405/QĐ-UBND ngày 14/07/2016 của Ủy ban nhân dân quận Kiến An. Giáo viên trung học cơ sở hạng II (V.07.04.31) tại Quyết định số 2964/QĐ-UBND ngày 14/11/2023 của Ủy ban nhân dân quận Kiến An. 
- Được xếp loại chất lượng ở mức Hoàn thành tốt trở lên trong 05 năm từ năm 2020 đến 2024; trong đó có 3 năm (2020; 2021 và 2022) được xếp loại chất lượng ở mức hoàn thành xuất sắc nhiệm vụ.
- Đáp ứng đủ các tiêu chuẩn về năng lực chuyên môn, nghiệp vụ của CDNN giáo viên THCS hạng I.
- Không trong thời hạn xử lý kỷ luật; không trong thời gian thực hiện các quy định liên quan đến kỷ luật theo quy định của Đảng và của pháp luật.</t>
  </si>
  <si>
    <t>VII. TRƯỜNG THCS BẮC HÀ</t>
  </si>
  <si>
    <t>Đỗ Thị Thúy</t>
  </si>
  <si>
    <t>23/06/1981</t>
  </si>
  <si>
    <t xml:space="preserve">- Thạc sĩ ngôn ngữ Việt Nam
- Cử nhân Sư phạm Ngữ Văn
</t>
  </si>
  <si>
    <t>Bằng khen của CT UBND thành phố đã có thành tích hoàn thành xuất sắc nhiệm vụ công tác từ năm học 2011-2022 đến năm học 2022-2023 theo QĐ số 2318/QĐ-CT ngày 02/8/2023</t>
  </si>
  <si>
    <t xml:space="preserve"> - Đã được bổ nhiệm CDNN giáo viên THCS hạng II (V.07.04.11) tại Quyết định số 1438/QĐ-UBND ngày 14/7/2016 của UBND quận Kiến An; Bổ nhiệm CDNN giáo viên THCS hạng II (V.07.04.31) tại Quyết định số 2595/QĐ-UBND ngày 14/11/2023 của Ủy ban nhân dân quận Kiến An.
- Được xếp loại chất lượng ở mức Hoàn thành xuất sắc nhiệm vụ trong 05 năm từ 2020 đến 2024.
- Đáp ứng đủ các tiêu chuẩn về năng lực chuyên môn, nghiệp vụ của CDNN giáo viên THCS hạng I.
- Không trong thời hạn xử lý kỷ luật; không trong thời gian thực hiện các quy định liên quan đến kỷ luật theo quy định của Đảng và của pháp luật.</t>
  </si>
  <si>
    <t>I. TRƯỜNG MẦM NON HIỆP HÒA</t>
  </si>
  <si>
    <t>Phạm Thị Bốn</t>
  </si>
  <si>
    <t>15/07/1968</t>
  </si>
  <si>
    <t>Trường Mầm non Hiệp Hoà</t>
  </si>
  <si>
    <t>Có bằng Cử nhân giáo dục mầm non  và có chứng chỉ bồi dưỡng kiến thức quản lý giáo dục.</t>
  </si>
  <si>
    <t>Sử dụng được Ngoại ngữ ở trình độ tương đương bậc 2 khung năng lực ngoại ngữ Việt Nam</t>
  </si>
  <si>
    <t>- Quyết định số 3269/QĐ-UBND  ngày 8/7/2024  của Ủy ban nhân dân huyện công nhận là chiến sĩ thi đua cơ sở cấp huyện năm học: 2023-2024.</t>
  </si>
  <si>
    <t>- Đã được bổ nhiệm CDNN giáo viên mầm non hạng II mã số V.07.02.25 tại Quyết định số 5688/QĐ-UBND ngày 28/11/2023 của Ủy ban nhân dân huyện Vĩnh Bảo.
- Được xếp loại chất lượng ở mức Hoàn thành tốt trở lên trong 05 năm từ 2020 đến 2024; trong đó có 04 năm (năm học 2019-2020,năm 2021-2022, năm 2022-2023, năm 2023-2024) được xếp loại chất lượng ở mức hoàn thành xuất sắc nhiệm vụ.
- Đáp ứng đủ các tiêu chuẩn về năng lực chuyên môn, nghiệp vụ của CDNN giáo viên mầm non hạng I.
- Không trong thời hạn xử lý kỷ luật; không trong thời gian thực hiện các quy định liên quan đến kỷ luật theo quy định của Đảng và của pháp luật.</t>
  </si>
  <si>
    <t>Ngô Thị Hồng Nhung</t>
  </si>
  <si>
    <t>29/06/1974</t>
  </si>
  <si>
    <t>Trường Mầm non Tiền Phong</t>
  </si>
  <si>
    <t xml:space="preserve">Có bằng Cử nhân giáo dục mầm non  và có bằng Cử nhân Quản lý giáo dục </t>
  </si>
  <si>
    <t>Quyết định số 3269/QĐ-UBND ngày 08/7/2024 của Ủy ban nhân dân huyện công nhận là chiến sĩ thi đua cơ sở cấp quận năm 2024</t>
  </si>
  <si>
    <t>- Đã được bổ nhiệm CDNN giáo viên mầm non hạng II mã số V.07.02.25 tại Quyết định số 5687/QĐ-UBND ngày 28/11/2023 của Ủy ban nhân dân huyện Vĩnh Bảo.
- Được xếp loại chất lượng ở mức Hoàn thành tốt trở lên trong 05 năm từ 2020 đến 2024; trong đó có 02 năm (năm 2020 năm 2023) được xếp loại chất lượng ở mức hoàn thành xuất sắc nhiệm vụ.
- Đáp ứng đủ các tiêu chuẩn về năng lực chuyên môn, nghiệp vụ của CDNN giáo viên mầm non hạng I.
- Không trong thời hạn xử lý kỷ luật; không trong thời gian thực hiện các quy định liên quan đến kỷ luật theo quy định của Đảng và của pháp luật.</t>
  </si>
  <si>
    <t>Đỗ Thị Thanh Huế</t>
  </si>
  <si>
    <t>03/02/1978</t>
  </si>
  <si>
    <t>Hiệu Trưởng</t>
  </si>
  <si>
    <t>Trường MN Thị Trấn</t>
  </si>
  <si>
    <t>Đại học Sư phạm mầm mon</t>
  </si>
  <si>
    <t>Bằng khen thành phố năm học 2019-2020 theo QĐ số 2614/QĐ-CT ngày 01/9/2020 của Chủ tịch UBND thành phố</t>
  </si>
  <si>
    <t xml:space="preserve"> ' - Đã được bổ nhiệm CDNN giáo viên mầm non hạng II mã số V.07.02.04 tại Quyết định số 79/QĐ-MNTT ngày 16/11/2016; bổ nhiệm CDNN giáo viên mầm non hạng II mã số V.07.02.25 tại Quyết định số 5719/QĐ-UBND ngày 28/11/2023 của Ủy ban nhân dân huyện Vĩnh Bảo.
- Được xếp loại chất lượng ở mức Hoàn thành tốt trở lên trong 05 năm từ 2020 đến 2024; trong đó có 02 năm (năm 2020, 2023) được xếp loại chất lượng ở mức hoàn thành xuất sắc nhiệm vụ.
- Đáp ứng đủ các tiêu chuẩn về năng lực chuyên môn, nghiệp vụ của CDNN giáo viên mầm non hạng I.
- Không trong thời hạn xử lý kỷ luật; không trong thời gian thực hiện các quy định liên quan đến kỷ luật theo quy định của Đảng và của pháp luật.</t>
  </si>
  <si>
    <t>Trọng Thị Hiền</t>
  </si>
  <si>
    <t>03/09/1970</t>
  </si>
  <si>
    <t>Trường mầm non An Hòa</t>
  </si>
  <si>
    <t>Có bằng cử nhân giáo dục mầm non trở lên, hoặc có bằng tốt nghiệp cao đẳng sư phạm giáo dục mầm non và có bằng Cử nhân Quản lý giáo dục trở lên</t>
  </si>
  <si>
    <t>Chứng chỉ bồi dưỡng theo tiêu chuẩn chức danh nghề nghiệp giáo viên mầm non hạng II.</t>
  </si>
  <si>
    <t>Quyết định số 3429/QĐ-UBND ngày 10/7/2023 công nhận là chiến sĩ thi đua cấp huyện</t>
  </si>
  <si>
    <t>- Đã được bổ nhiệm CDNN giáo viên mầm non hạng II (V.07.02.04) tại Quyết định số 20/QĐ-TMN ngày 20/11/2016; bổ nhiệm CDNN giáo viên hạng II (V.07.02.25) tại quyết định số 5696/QĐ-UBND ngày 28/11/2023 của Ủy ban nhân dân huyện Vĩnh Bảo. '- Được xếp loại chất lượng ở mức Hoàn thành tốt trở lên trong 05 năm từ năm học 2019- 2020 đến năm học 2023- 2024; trong đó có 02 năm (năm 2020, năm 2024) được xếp loại chất lượng ở mức hoàn thành xuất sắc nhiệm vụ.
- Đáp ứng đủ các tiêu chuẩn về năng lực chuyên môn, nghiệp vụ của CDNN giáo viên mầm non hạng I.
- Không trong thời hạn xử lý kỷ luật; không trong thời gian thực hiện các quy định liên quan đến kỷ luật theo quy định của Đảng và của pháp luật.</t>
  </si>
  <si>
    <t>Vũ Thị Nguyệt</t>
  </si>
  <si>
    <t>20/9/1970</t>
  </si>
  <si>
    <t>Trường Mầm non Cổ Am</t>
  </si>
  <si>
    <t>4,98 +VK
5%</t>
  </si>
  <si>
    <t xml:space="preserve">
CSTĐCS cấp huyện năm học 2022-2023 theo QĐ số 3429/QĐ-UBND ngày 10/7/2023 của huyện Vĩnh Bảo</t>
  </si>
  <si>
    <t>- Đã được bổ nhiệm CDNN giáo viên mầm non hạng II và tương đương tại QĐ số 2204/QĐ-UB ngày 21/9/2011; QĐ số 2918/QĐ-UBND ngày 15/11/2016 của UBND Vĩnh Bảo mã số V.07.02.04 ;bổ nhiệm CDNN giáo viên hạng II (V.07.02.25) tại QĐ số 5703/QĐ-UBND ngày 28/11/2023 của UBND Vĩnh Bảo.
- Được xếp loại chất lượng ở mức Hoàn thành tốt trở lên trong 05 năm từ 2020 đến 2024; trong đó có 03 năm (2021, 2023, 2024) được xếp loại chất lượng ở mức hoàn thành xuất sắc nhiệm vụ.
- Đáp ứng đủ các tiêu chuẩn về năng lực chuyên môn, nghiệp vụ của CDNN giáo viên mầm non hạng I.
- Không trong thời hạn xử lý kỷ luật; không trong thời gian thực hiện các quy định liên quan đến kỷ luật theo quy định của Đảng và của pháp luật.</t>
  </si>
  <si>
    <t>Phạm Thị Điến</t>
  </si>
  <si>
    <t>26/4/1969</t>
  </si>
  <si>
    <t>Trường Mầm non Hùng Tiến</t>
  </si>
  <si>
    <t>Bằng khen thành phố năm học 2023 theo QĐ số 2487/QĐ-CT ngày 17/8/2023 của Chủ tịch UBND thành phố</t>
  </si>
  <si>
    <t xml:space="preserve"> 
- Đã được bổ nhiệm CDNN giáo viên mầm non hạng II  mã số V.07.02.04 tại QĐ số 54/QĐ-HT ngày 11/11/2016 của Trường MN Hùng Tiến; bổ nhiệm CDNN giáo viên Mầm non hạng II mã số V.07.02.25 theo QĐ số 5684/QĐ-UBND ngày 28/11/2023 của UBND Vĩnh Bảo . 
- Được xếp loại chất lượng ở mức Hoàn thành tốt trở lên trong 05 năm học từ năm 2020 đến 2024; trong đó có 04 năm được xếp loại chất lượng ở mức hoàn thành xuất sắc nhiệm vụ.
- Đáp ứng đủ các tiêu chuẩn về năng lực chuyên môn, nghiệp vụ của CDNN giáo viên mầm non hạng I.
- Không trong thời hạn xử lý kỷ luật; không trong thời gian thực hiện các quy định liên quan đến kỷ luật theo quy định của Đảng và của pháp luật.</t>
  </si>
  <si>
    <t>I. TRƯỜNG TH VÀ THCS HƯNG NHÂN (BẬC TIỂU HỌC)</t>
  </si>
  <si>
    <t>Nguyễn Thị Lợi</t>
  </si>
  <si>
    <t>25/1/1981</t>
  </si>
  <si>
    <t>Trường Tiểu học&amp; Trung học cơ sở Hưng Nhân</t>
  </si>
  <si>
    <t>Đạị học giáo dục tiểu học</t>
  </si>
  <si>
    <t>Bằng khen của Chủ tịch UBND thành phố năm 2024 theo Quyết định số 2455/QĐ-CT ngày 19/7/2024</t>
  </si>
  <si>
    <t xml:space="preserve"> - Đã được bổ nhiệm CDNN giáo viên tiểu học hạng II (mã số V.07.03.28)  tại Quyết định số 5798/QĐ-UBND ngày 28/11/2023 của UBND huyện Vĩnh Bảo.
- Trong 5 năm từ năm 2020 đến 2024 được xếp lại chất lượng ở mức Hoàn thành xuất sắc nhiệm vụ.
 - Đáp ứng đủ các tiêu chuẩn về năng lực chuyên môn, nghiệp vụ của CDNN giáo viên tiểu học hạng I.
- Không trong thời hạn xử lý kỷ luật; không trong thời gian thực hiện các quy định liên quan đến kỷ luật theo quy định của Đảng và của pháp luật.</t>
  </si>
  <si>
    <t>II. TRƯỜNG TIỂU HỌC ĐỒNG MINH</t>
  </si>
  <si>
    <t>Đỗ Thị Dân</t>
  </si>
  <si>
    <t>19/05/1969</t>
  </si>
  <si>
    <t>Trường Tiểu học Đồng Minh</t>
  </si>
  <si>
    <t xml:space="preserve">Bằng khen của Chủ tịch Ủy ban nhân dân thành phố năm 2023 (theo Quyết định số 2487/QĐ-CT ngày 17/8/2023)
</t>
  </si>
  <si>
    <t xml:space="preserve"> - Đã được bổ nhiệm CDNN giáo viên tiểu học hạng II (mã số V.07.03.28) tại Quyết định số 6126/QĐ-UBND ngày 28/11/2023; bổ nhiệm CDNN giáo viên tiểu học hạng II (mã số V.07.03.07) tại Quyết định số 2976/QĐ-UBND ngày 21/11/2016 của UBND huyện Vĩnh Bảo.
- Trong 5 năm từ năm 2020 đến 2024 được xếp lại chất lượng ở mức Hoàn thành xuất sắc nhiệm vụ.
 - Đáp ứng đủ các tiêu chuẩn về năng lực chuyên môn, nghiệp vụ của CDNN giáo viên tiểu học hạng I.
- Không trong thời hạn xử lý kỷ luật; không trong thời gian thực hiện các quy định liên quan đến kỷ luật theo quy định của Đảng và của pháp luật.</t>
  </si>
  <si>
    <t>Mai Văn Khải</t>
  </si>
  <si>
    <t>19/08/1977</t>
  </si>
  <si>
    <t>Bằng khen của Chủ tịch Ủy ban nhân dân thành phố năm 2023 (theo Quyết định số 2487/QĐ-CT ngày 17/08/2023)</t>
  </si>
  <si>
    <t xml:space="preserve"> -'Đã được bổ nhiệm CDNN giáo viên tiểu học hạng II (mã số V.07.03.07) tại Quyết định số 24/QĐ-TH ngày 30/6/2016 của Trường Tiểu học Tiền Phong; bổ nhiệm CDNN giáo viên tiểu học hạng II (mã số V.07.03.28) tại Quyết định số 6056/QĐ-UBND ngày 28/11/2023 của UBND huyện Vĩnh Bảo.
- Trong 5 năm từ năm 2020 đến 2024 được xếp loại chất lượng ở mức Hoàn thành xuất sắc nhiệm vụ.
- Đáp ứng đủ các tiêu chuẩn về năng lực chuyên môn, nghiệp vụ của CDNN giáo viên tiểu học hạng I.
- Không trong thời hạn xử lý kỷ luật; không trong thời gian thực hiện các quy định liên quan đến kỷ luật theo quy định của Đảng và của pháp luật.</t>
  </si>
  <si>
    <t>06/7/1984</t>
  </si>
  <si>
    <t>Đại học  giáo dục tiểu học</t>
  </si>
  <si>
    <t>Chứng chỉ bồi dưỡng theo tiêu chuẩn chức danh nghề nghiệp giáo viên tiểu học hạng II
(cấp ngày 26/7/2018)</t>
  </si>
  <si>
    <t xml:space="preserve">Bằng khen của Thủ tướng Chính phủ năm 2019 theo Quyết định số 1628/QĐ-TTg ngày 14/11/2019;
</t>
  </si>
  <si>
    <t xml:space="preserve"> - Đã được bổ nhiệm CDNN giáo viên tiểu học hạng II (mã số V.07.03.07) tại Quyết định số 24/QĐ-TH ngày 28/6/2016 của Trường Tiểu học Đồng Minh; bổ nhiệm CDNN giáo viên tiểu học hạng II (mã số V.07.03.28) tại Quyết định số 5975/QĐ-UBND ngày 28/11/2023 của UBND huyện Vĩnh Bảo.
- Trong 5 năm từ năm 2020 đến 2024 được xếp loại chất lượng ở mức Hoàn thành xuất sắc nhiệm vụ.
- Đáp ứng đủ các tiêu chuẩn về năng lực chuyên môn, nghiệp vụ của CDNN giáo viên tiểu học hạng I.
- Không trong thời hạn xử lý kỷ luật; không trong thời gian thực hiện các quy định liên quan đến kỷ luật theo quy định của Đảng và của pháp luật.</t>
  </si>
  <si>
    <t>III. TRƯỜNG TIỂU HỌC AN HÒA</t>
  </si>
  <si>
    <t xml:space="preserve">A. VIÊN CHỨC GIỮ CHỨC VỤ LÃNH ĐẠO, QUẢN LÝ: </t>
  </si>
  <si>
    <t>Đinh Thị Lương</t>
  </si>
  <si>
    <t>17/06/1980</t>
  </si>
  <si>
    <t>Trường Tiểu học An Hoà</t>
  </si>
  <si>
    <t xml:space="preserve">Bằng khen của Chủ tịch Uỷ ban nhân dân thành phố Hải Phòng năm 2023 theo Quyết định số 2487/QĐ-CT ngày 17/8/2023                  </t>
  </si>
  <si>
    <t xml:space="preserve"> - Đã được bổ nhiệm CDNN giáo viên tiểu học hạng II (mã số V.07.03.28) tại Quyết định số 5764/QĐ-UBND ngày 28/11/2023 của UBND huyện Vĩnh Bảo; bổ nhiệm CDNN giáo viên tiểu học hạng II (mã số V.07.03.07) tại Quyết định số 41/QĐ-TH ngày 20/7/2016 của Trường Tiểu học An Hòa
- Trong 5 năm từ năm 2020 đến 2024 được xếp loại chất lượng ở mức Hoàn thành xuất sắc nhiệm vụ.
- Đáp ứng đủ các tiêu chuẩn về năng lực chuyên môn, nghiệp vụ của CDNN giáo viên tiểu học hạng I.
- Không trong thời hạn xử lý kỷ luật; không trong thời gian thực hiện các quy định liên quan đến kỷ luật theo quy định của Đảng và của pháp luật.</t>
  </si>
  <si>
    <t>Đào Thị Giang</t>
  </si>
  <si>
    <t>25/05/1976</t>
  </si>
  <si>
    <t xml:space="preserve">Bằng khen của Chủ tịch Uỷ ban nhân dân thành phố Hải Phòng năm 2022 theo Quyết định số Quyết định số 2919/QĐ-CT ngày 07/9/2022            </t>
  </si>
  <si>
    <t xml:space="preserve"> - Đã được bổ nhiệm CDNN giáo viên tiểu học hạng II (mã số V.07.03.07) tại Quyết định số 42/QĐ-TH ngày 20/7/2016 của Trường Tiểu học An Hòa; bổ nhiệm CDNN giáo viên tiểu học hạng II (mã số V.07.03.28) tại Quyết định số 6073/QĐ-UBND ngày 28/11/2023 của UBND huyện Vĩnh Bảo.
- Trong 5 năm từ năm 2020 đến 2024 được xếp loại chất lượng ở mức Hoàn thành xuất sắc nhiệm vụ.
- Đáp ứng đủ các tiêu chuẩn về năng lực chuyên môn, nghiệp vụ của CDNN giáo viên tiểu học hạng I.
- Không trong thời hạn xử lý kỷ luật; không trong thời gian thực hiện các quy định liên quan đến kỷ luật theo quy định của Đảng và của pháp luật.</t>
  </si>
  <si>
    <t>IV. TRƯỜNG TIỂU HỌC CAO MINH</t>
  </si>
  <si>
    <t>Bùi Văn Kiên</t>
  </si>
  <si>
    <t>14/11/1976</t>
  </si>
  <si>
    <t>Phó hiệu trưởng phụ trách trường</t>
  </si>
  <si>
    <t>Trường Tiểu học Cao Minh</t>
  </si>
  <si>
    <t>Bằng khen của Chủ tịch Uỷ ban nhân dân thành phố Hải Phòng năm 2023 (theo Quyết định số 2487/QĐ-CT ngày 17/8/2023);</t>
  </si>
  <si>
    <t xml:space="preserve"> - Đã được bổ nhiệm CDNN giáo viên tiểu học hạng II (mã số V.07.03.07) tại Quyết định số 41/QĐ-TH ngày 30/6/2016 của Trường Tiểu học Cao Minh; bổ nhiệm CDNN giáo viên tiểu học hạng II (mã số V.07.03.28) tại Quyết định số 6123/QĐ-UBND ngày 28/11/2023 của UBND huyện Vĩnh Bảo.
- Được xếp loại chất lượng ở mức Hoàn thành tốt trở lên trong 05 năm từ 2020 đến 2024; trong đó có 04 năm (2020, 2022, 2023, 2024) được xếp loại chất lượng ở mức Hoàn thành xuất sắc nhiệm vụ.
 - Đáp ứng đủ các tiêu chuẩn về năng lực chuyên môn, nghiệp vụ của CDNN giáo viên tiểu học hạng I.
- Không trong thời hạn xử lý kỷ luật; không trong thời gian thực hiện các quy định liên quan đến kỷ luật theo quy định của Đảng và của pháp luật.</t>
  </si>
  <si>
    <t>Đỗ Thị Huê</t>
  </si>
  <si>
    <t>15/4/1979</t>
  </si>
  <si>
    <t xml:space="preserve">Bằng khen của Chủ tịch UBND Thành phố năm học 2020 theo Quyết định số 2614/QĐ-UBND ngày 01/9/2020
</t>
  </si>
  <si>
    <t xml:space="preserve"> - 'Đã được bổ nhiệm CDNN giáo viên tiểu học hạng II (mã số V.07.03.07) tại Quyết định số 52/QĐ-HT ngày 30/6/2016 của Trường Tiểu học Cao Minh; bổ nhiệm CDNN giáo viên tiểu học hạng II (mã số V.07.03.28) tại Quyết định số 6087/QĐ-UBND ngày 28/11/2023 của UBND huyện Vĩnh Bảo.
- Được xếp loại chất lượng ở mức Hoàn thành tốt trở lên trong 05 năm từ 2020 đến 2024; trong đó có 04 năm (2020, 2021, 2022, 2023) được xếp loại chất lượng ở mức Hoàn thành xuất sắc nhiệm vụ.
- Đáp ứng đủ các tiêu chuẩn về năng lực chuyên môn, nghiệp vụ của CDNN giáo viên tiểu học hạng I.
- Không trong thời hạn xử lý kỷ luật; không trong thời gian thực hiện các quy định liên quan đến kỷ luật theo quy định của Đảng và của pháp luật.</t>
  </si>
  <si>
    <t>Lưu Văn Minh</t>
  </si>
  <si>
    <t>19/3/1976</t>
  </si>
  <si>
    <t>GCN Giáo viên chủ nhiệm lớp giỏi cấp huyện năm học 2023-2024 của Phòng GD&amp;ĐT huyện cấp ngày 19/5/2024</t>
  </si>
  <si>
    <t xml:space="preserve"> - Đã được bổ nhiệm CDNN giáo viên tiểu học hạng II (mã số V.07.03.28)  tại Quyết định số 5759/QĐ-UBND ngày 28/11/2023 của UBND huyện Vĩnh Bảo.
- Được xếp loại chất lượng ở mức Hoàn thành tốt trở lên trong 05 năm từ 2020 đến 2024; trong đó có 02 năm (2021, 2023) được xếp loại chất lượng ở mức Hoàn thành xuất sắc nhiệm vụ.
- Đáp ứng đủ các tiêu chuẩn về năng lực chuyên môn, nghiệp vụ của CDNN giáo viên tiểu học hạng I.
- Không trong thời hạn xử lý kỷ luật; không trong thời gian thực hiện các quy định liên quan đến kỷ luật theo quy định của Đảng và của pháp luật.</t>
  </si>
  <si>
    <t>V. TRƯỜNG TIỂU HỌC CỘNG HIỀN</t>
  </si>
  <si>
    <t>Vũ Văn Duy</t>
  </si>
  <si>
    <t>18/09/1973</t>
  </si>
  <si>
    <t>Trường Tiểu học Cộng Hiền</t>
  </si>
  <si>
    <t>Đại học sư phạm giáo dục tiểu học</t>
  </si>
  <si>
    <t>- Đã được bổ nhiệm CDNN giáo viên tiểu học hạng II (mã số V.07.03.07) tại Quyết định số 2974/QĐ-UBND ngày 21/11/2016 của UBND huyện Vĩnh Bảo; bổ nhiệm CDNN giáo viên tiểu học hạng II (mã số V.07.03.28)  tại Quyết định số 5762/QĐ-UBND ngày 28/11/2023 của UBND huyện Vĩnh Bảo.
- Trong 5 năm từ năm 2020 đến 2024 được xếp loại chất lượng ở mức Hoàn thành xuất sắc nhiệm vụ.
 - Đáp ứng đủ các tiêu chuẩn về năng lực chuyên môn, nghiệp vụ của CDNN giáo viên tiểu học hạng I.
- Không trong thời hạn xử lý kỷ luật; không trong thời gian thực hiện các quy định liên quan đến kỷ luật theo quy định của Đảng và của pháp luật.</t>
  </si>
  <si>
    <t>Lê Thị Hải Yến</t>
  </si>
  <si>
    <t>13/10/1974</t>
  </si>
  <si>
    <t>Đại học giáo dục tiểu học;</t>
  </si>
  <si>
    <t xml:space="preserve">Bằng khen của Chủ tịch UBND Thành phố năm 2023 theo Quyết định số 2487/QĐ-CT ngày 17/8/2023
</t>
  </si>
  <si>
    <t xml:space="preserve"> - Đã được bổ nhiệm CDNN giáo viên tiểu học hạng II (mã số V.07.03.07) tại Quyết định số 73/QĐ-HT ngày 28/6/2016 của Trường Tiểu học Thanh Lương; bổ nhiệm CDNN giáo viên tiểu học hạng II (mã số V.07.03.28) tại Quyết định số 6136/QĐ-UBND ngày 28/11/2023 của UBND huyện Vĩnh Bảo.
- Được xếp loại chất lượng ở mức Hoàn thành tốt trở lên trong 05 năm từ 2020 đến 2024; trong đó có 03 năm (2021; 2022; 2023) chất lượng ở mức Hoàn thành xuất sắc nhiệm vụ.
 - Đáp ứng đủ các tiêu chuẩn về năng lực chuyên môn, nghiệp vụ của CDNN giáo viên tiểu học hạng I.
- Không trong thời hạn xử lý kỷ luật; không trong thời gian thực hiện các quy định liên quan đến kỷ luật theo quy định của Đảng và của pháp luật.</t>
  </si>
  <si>
    <t>Phạm Văn Hoàng</t>
  </si>
  <si>
    <t>GCN Giáo viên dạy giỏi cấp TP năm học 2022-2023 của Sở GD&amp;ĐT Hải Phòng theo QĐ số 1562/QĐ-SGDĐT cấp ngày 16/11/2022</t>
  </si>
  <si>
    <t xml:space="preserve"> - Đã được bổ nhiệm CDNN giáo viên tiểu học hạng II (mã số V.07.03.07) tại Quyết định số 77/QĐ-HT ngày 18/7/2016 của Trường Tiểu học Cộng Hiền; bổ nhiệm CDNN giáo viên tiểu học hạng II (mã số V.07.03.28) tại Quyết định số 6069/QĐ-UBND ngày 28/11/2023 của UBND huyện Vĩnh Bảo.
- Được xếp loại chất lượng ở mức Hoàn thành tốt trở lên trong 05 năm từ 2020 đến 2024; trong đó có 03 năm (2020, 2021, 2023) được xếp loại chất lượng ở mức Hoàn thành xuất sắc nhiệm vụ.
- Đáp ứng đủ các tiêu chuẩn về năng lực chuyên môn, nghiệp vụ của CDNN giáo viên tiểu học hạng I.
- Không trong thời hạn xử lý kỷ luật; không trong thời gian thực hiện các quy định liên quan đến kỷ luật theo quy định của Đảng và của pháp luật.</t>
  </si>
  <si>
    <t>VI. TRƯỜNG TIỂU HỌC DŨNG TIẾN</t>
  </si>
  <si>
    <t>Lưu Đình Lâm</t>
  </si>
  <si>
    <t>23/5/1984</t>
  </si>
  <si>
    <t>Trường Tiểu học Dũng Tiến</t>
  </si>
  <si>
    <t>Bằng khen của CT UBND thành phố Hải Phòng năm 2022 (theo theo QĐ số 1211/QĐ-CT ngày 10/5/2023)</t>
  </si>
  <si>
    <t xml:space="preserve"> - Đã được bổ nhiệm CDNN giáo viên tiểu học hạng II (mã số V.07.03.07) tại Quyết định số 40/QĐ-HT ngày 28/6/2016 của Trường Tiểu học DũngTiến; bổ nhiệm CDNN giáo viên tiểu học hạng II (mã số V.07.03.28)  tại Quyết định số 5728/QĐ-UBND ngày 28/11/2023 của UBND huyện Vĩnh Bảo.
- Trong 5 năm từ năm 2020 đến 2024 được xếp loại chất lượng ở mức Hoàn thành xuất sắc nhiệm vụ.
- Đáp ứng đủ các tiêu chuẩn về năng lực chuyên môn, nghiệp vụ của CDNN giáo viên tiểu học hạng I.
- Không trong thời hạn xử lý kỷ luật; không trong thời gian thực hiện các quy định liên quan đến kỷ luật theo quy định của Đảng và của pháp luật.</t>
  </si>
  <si>
    <t>VII. TRƯỜNG TIỂU HỌC GIANG BIÊN</t>
  </si>
  <si>
    <t>Vũ Mạnh Hùng</t>
  </si>
  <si>
    <t>02/11/1976</t>
  </si>
  <si>
    <t>Trường Tiểu học Giang Biên</t>
  </si>
  <si>
    <t xml:space="preserve"> &gt;1 năm</t>
  </si>
  <si>
    <t>Bằng khen của Chủ tịch UBND Thành phố năm 2023 (QĐ số 2487/QĐ-CT ngày 17/8/2023)</t>
  </si>
  <si>
    <t xml:space="preserve"> -'Đã được bổ nhiệm CDNN giáo viên tiểu học hạng II (mã số V.07.03.07) tại Quyết định số 02/QĐ-HT ngày 26/6/2016 của Trường Tiểu học Giang Biên; bổ nhiệm CDNN giáo viên tiểu học hạng II (mã số V.07.03.28) tại Quyết định số 5974/QĐ-UBND ngày 28/11/2023 của UBND huyện Vĩnh Bảo.
- Được xếp loại chất lượng ở mức Hoàn thành tốt trở lên trong 05 năm từ 2020 đến 2024; trong đó có 03 năm (2021, 2022, 2023) được xếp loại chất lượng ở mức Hoàn thành xuất sắc nhiệm vụ.
 - Đáp ứng đủ các tiêu chuẩn về năng lực chuyên môn, nghiệp vụ của CDNN giáo viên tiểu học hạng I.
- Không trong thời hạn xử lý kỷ luật; không trong thời gian thực hiện các quy định liên quan đến kỷ luật theo quy định của Đảng và của pháp luật.</t>
  </si>
  <si>
    <t>VIII. TRƯỜNG TIỂU HỌC HÙNG TIẾN</t>
  </si>
  <si>
    <t>Vũ Thị Oanh</t>
  </si>
  <si>
    <t>18/09/1975</t>
  </si>
  <si>
    <t>Trường Tiểu học Hùng Tiến</t>
  </si>
  <si>
    <t>Bằng khen của Chủ tịch UBND thành phố năm 2023 theo Quyết định số 2487/QĐ-UBND ngày 17/08/2023</t>
  </si>
  <si>
    <t xml:space="preserve"> - Đã được bổ nhiệm CDNN giáo viên tiểu học hạng II (mã số V.07.03.07) tại Quyết định số 17/QĐ-TH ngày 29/6/2016 của Trường Tiểu học Hùng Tiến; bổ nhiệm CDNN giáo viên tiểu học hạng II (mã số V.07.03.28) tại Quyết định số 5968/QĐ-UBND ngày 28/11/2023 của Ủy ban nhân dân huyện Vĩnh Bảo.
- Có 5 năm từ năm 2020 đến năm 2024 đạt hoàn thành tốt nhiệm vụ trở lên; trong đó có 04 năm đạt hoàn thành xuất sắc nhiệm vụ: năm 2020, 2021, 2022, 2023
- Đáp ứng đủ các tiêu chuẩn về năng lực chuyên môn, nghiệp vụ của CDNN giáo viên tiểu học hạng I.
- Không trong thời hạn xử lý kỷ luật; không trong thời gian thực hiện các quy định liên quan đến kỷ luật theo quy định của Đảng và của pháp luật.</t>
  </si>
  <si>
    <t>Tống Thị Bích Thủy</t>
  </si>
  <si>
    <t>29/10/1977</t>
  </si>
  <si>
    <t>Chứng chỉ bồi dưỡng theo tiêu chuẩn chức danh nghề nghiệp hạng II giáo viên tiểu học</t>
  </si>
  <si>
    <t xml:space="preserve">Bằng khen của Chủ tịch UBND thành phố năm 2019 theo Quyết định số 1711/QĐ-UBND ngày 25/07/2019
</t>
  </si>
  <si>
    <t xml:space="preserve"> - Đã được bổ nhiệm CDNN giáo viên tiểu học hạng II (mã số V.07.03.07) tại Quyết định số 19/QĐ-TH ngày 29/6/2016 của Trường Tiểu học Hùng Tiến; bổ nhiệm CDNN giáo viên tiểu học hạng II (mã số V.07.03.28)  tại Quyết định số 5922/QĐ-UBND ngày 28/11/2023 của Ủy ban nhân dân huyện Vĩnh Bảo.
- Có 5 năm từ năm 2020 đến năm 2024 đạt hoàn thành tốt nhiệm vụ trở lên; Trong đó có 4 năm đạt hoàn thành xuất sắc nhiệm vụ: năm 2020; 2021; 2022; 2023
- Đáp ứng đủ các tiêu chuẩn về năng lực chuyên môn, nghiệp vụ của CDNN giáo viên tiểu học hạng I.
- Không trong thời hạn xử lý kỷ luật; không trong thời gian thực hiện các quy định liên quan đến kỷ luật theo quy định của Đảng và của pháp luật.</t>
  </si>
  <si>
    <t>IX. TRƯỜNG TIỂU HỌC HIỆP HÒA</t>
  </si>
  <si>
    <t>Nguyễn Thị Kim Anh</t>
  </si>
  <si>
    <t>04/4/1973</t>
  </si>
  <si>
    <t>Trường Tiểu học Hiệp Hoà</t>
  </si>
  <si>
    <t>Bằng khen của Chủ tịch UBND TP Hải Phòng năm 2022 theo Quyết định số 2919/QĐ-CT ngày 07/9/2022</t>
  </si>
  <si>
    <t xml:space="preserve"> - Đã được bổ nhiệm CDNN giáo viên tiểu học hạng II (mã số V.07.03.07) tại Quyết định số 2988/QĐ-UBND ngày 21/11/2016 của UBND huyện Vĩnh Bảo; bổ nhiệm CDNN giáo viên tiểu học hạng II (mã số V.07.03.28) tại Quyết định số 5816/QĐ-UBND ngày 28/11/2023 của UBND huyện Vĩnh Bảo.
- Được xếp loại chất lượng ở mức Hoàn thành tốt trở lên trong 05 năm từ 2020 đến 2024; trong đó có 03 năm (2021, 2022, 2024) được xếp loại chất lượng ở mức Hoàn thành xuất sắc nhiệm vụ.
 - Đáp ứng đủ các tiêu chuẩn về năng lực chuyên môn, nghiệp vụ của CDNN giáo viên tiểu học hạng I.
- Không trong thời hạn xử lý kỷ luật; không trong thời gian thực hiện các quy định liên quan đến kỷ luật theo quy định của Đảng và của pháp luật.</t>
  </si>
  <si>
    <t>Nguyễn Thị Mỵ</t>
  </si>
  <si>
    <t>09/7/1969</t>
  </si>
  <si>
    <t>GCN Giáo viên dạy giỏi cấp huyện năm học 2023-2024 của Phòng GD&amp;ĐT Hải Phòng cấp ngày 19/5/2024</t>
  </si>
  <si>
    <t xml:space="preserve"> - Đã được bổ nhiệm CDNN giáo viên tiểu học hạng II (mã số V.07.03.28) tại Quyết định số 6060/QĐ-UBND ngày 28/11/2023 của UBND huyện Vĩnh Bảo.
- Được xếp loại chất lượng ở mức Hoàn thành tốt trở lên trong 05 năm từ 2020 đến 2024; trong đó có 04 năm (2020, 2021, 2022, 2023) được xếp loại chất lượng ở mức Hoàn thành xuất sắc nhiệm vụ.
 - Đáp ứng đủ các tiêu chuẩn về năng lực chuyên môn, nghiệp vụ của CDNN giáo viên tiểu học hạng I.
- Không trong thời hạn xử lý kỷ luật; không trong thời gian thực hiện các quy định liên quan đến kỷ luật theo quy định của Đảng và của pháp luật.</t>
  </si>
  <si>
    <t>X. TRƯỜNG TIỂU HỌC HÒA BÌNH</t>
  </si>
  <si>
    <t xml:space="preserve">A. VIÊN CHỨC GIỮ CHỨC VỤ LÃNH ĐẠO, QUẢN LÝ </t>
  </si>
  <si>
    <t>Đoàn Thị Chung</t>
  </si>
  <si>
    <t>10/12/1971</t>
  </si>
  <si>
    <t>Trường Tiểu học Hoà Bình</t>
  </si>
  <si>
    <t xml:space="preserve">Bằng khen của Chủ tịch UBND thành phố năm 2023 theo Quyết định số 2487/QĐ-CT ngày 17/8/2023
</t>
  </si>
  <si>
    <t xml:space="preserve"> - Đã được bổ nhiệm CDNN giáo viên tiểu học hạng II (mã số V.07.03.07) tại Quyết định số 01/QĐ-TH ngày 15/7/2016 của Trường Tiểu học Hòa Bình; bổ nhiệm CDNN giáo viên tiểu học hạng II (mã số V.07.03.28) tại Quyết định số 5907/QĐ-UBND ngày 28/11/2023 của UBND huyện Vĩnh Bảo.
- Được xếp loại chất lượng ở mức Hoàn thành tốt trở lên trong 05 năm từ 2020 đến 2024; trong đó có 04 năm (2020, 2022, 2023, 2024) được xếp loại chất lượng ở mức Hoàn thành xuất sắc nhiệm vụ.
 - Đáp ứng đủ các tiêu chuẩn về năng lực chuyên môn, nghiệp vụ của CDNN giáo viên tiểu học hạng I.
- Không trong thời hạn xử lý kỷ luật; không trong thời gian thực hiện các quy định liên quan đến kỷ luật theo quy định của Đảng và của pháp luật.</t>
  </si>
  <si>
    <t>Phạm Văn Sáng</t>
  </si>
  <si>
    <t xml:space="preserve"> Bằng khen của Chủ tịch UBND Thành phố năm 2020 theo QĐ số 2614/QĐ-CT ngày 01/9/2020</t>
  </si>
  <si>
    <t xml:space="preserve"> - Đã được bổ nhiệm CDNN giáo viên tiểu học hạng II (mã số V.07.03.07) tại Quyết định số 77/QĐ-TH ngày 18/7/2016 của Trường Tiểu học Cộng Hiền; bổ nhiệm CDNN giáo viên tiểu học hạng II (mã số V.07.03.28)  tại Quyết định số 5948/QĐ-UBND ngày 28/11/2023 của UBND huyện Vĩnh Bảo.
- Được xếp loại chất lượng ở mức Hoàn thành tốt trở lên trong 05 năm từ 2020 đến 2024 trong đó có 03 năm (2020, 2021, 2023) được xếp loại chất lượng ở mức Hoàn thành xuất sắc nhiệm vụ.
 - Đáp ứng đủ các tiêu chuẩn về năng lực chuyên môn, nghiệp vụ của CDNN giáo viên tiểu học hạng I.
- Không trong thời hạn xử lý kỷ luật; không trong thời gian thực hiện các quy định liên quan đến kỷ luật theo quy định của Đảng và của pháp luật.</t>
  </si>
  <si>
    <t>Đoàn Thị Hoạ</t>
  </si>
  <si>
    <t>05/02/1976</t>
  </si>
  <si>
    <t xml:space="preserve">Bằng khen của Chủ tịch UBND Thành phố năm 2021 theo Quyết định số 2460/QĐ -CT ngày 30/8/2021 
</t>
  </si>
  <si>
    <t xml:space="preserve"> -  Đã được bổ nhiệm CDNN giáo viên tiểu học hạng II (mã số V.07.03.07) tại Quyết định số 10/QĐ-TH ngày 15/7/2016 của Trường Tiểu học Hòa Bình; bổ nhiệm CDNN giáo viên tiểu học hạng II (mã số V.07.03.28) tại Quyết định số 5794/QĐ-UBND ngày 28/11/2023 của UBND huyện Vĩnh Bảo.
- Trong 5 năm từ năm 2020 đến 2024 được xếp loại chất lượng ở mức Hoàn thành xuất sắc nhiệm vụ.
- Đáp ứng đủ các tiêu chuẩn về năng lực chuyên môn, nghiệp vụ của CDNN giáo viên tiểu học hạng I.
- Không trong thời hạn xử lý kỷ luật; không trong thời gian thực hiện các quy định liên quan đến kỷ luật theo quy định của Đảng và của pháp luật.</t>
  </si>
  <si>
    <t>XI. TRƯỜNG TIỂU HỌC LIÊN AM - LÝ HỌC</t>
  </si>
  <si>
    <t>Hà Thị Kim Anh</t>
  </si>
  <si>
    <t>28/12/1976</t>
  </si>
  <si>
    <t>Trường Tiểu học Liên Am - Lý Học</t>
  </si>
  <si>
    <t xml:space="preserve"> -  Đã được bổ nhiệm CDNN giáo viên tiểu học hạng II (mã số V.07.03.07) tại Quyết định số 2972/QĐ-UBND ngày 21/11/2016 của UBND huyện Vĩnh Bảo; bổ nhiệm CDNN giáo viên tiểu học hạng II (mã số V.07.03.28) tại Quyết định số 5781/QĐ-UBND ngày 28/11/2023 của UBND huyện Vĩnh Bảo.
- Được xếp loại chất lượng ở mức Hoàn thành tốt trở lên trong 05 năm từ 2020 đến 2024 trong đó có 03 năm (2020, 2021, 2022) được xếp loại chất lượng ở mức Hoàn thành xuất sắc nhiệm vụ.
 - Đáp ứng đủ các tiêu chuẩn về năng lực chuyên môn, nghiệp vụ của CDNN giáo viên tiểu học hạng I.
- Không trong thời hạn xử lý kỷ luật; không trong thời gian thực hiện các quy định liên quan đến kỷ luật theo quy định của Đảng và của pháp luật.</t>
  </si>
  <si>
    <t>Đinh Thị Thu Hằng</t>
  </si>
  <si>
    <t>17/09/1977</t>
  </si>
  <si>
    <t xml:space="preserve"> - Đã được bổ nhiệm CDNN giáo viên tiểu học hạng II (mã số V.07.03.07) tại Quyết định số 46/QĐ-HT ngày 20/6/2016 của Trường Tiểu học Liên Am; bổ nhiệm CDNN giáo viên tiểu học hạng II (mã số V.07.03.28) tại Quyết định số 5738/QĐ-UBND ngày 28/11/2023 của UBND huyện Vĩnh Bảo.
- Trong 5 năm từ năm 2020 đến 2024 được xếp loại chất lượng ở mức Hoàn thành xuất sắc nhiệm vụ.
 - Đáp ứng đủ các tiêu chuẩn về năng lực chuyên môn, nghiệp vụ của CDNN giáo viên tiểu học hạng I.
- Không trong thời hạn xử lý kỷ luật; không trong thời gian thực hiện các quy định liên quan đến kỷ luật theo quy định của Đảng và của pháp luật.</t>
  </si>
  <si>
    <t>Trần Thị Hưng</t>
  </si>
  <si>
    <t>Bằng khen của Chủ tịch UBND TP Hải Phòng năm 2020 (theo Quyết định số 2614/QĐ-CT ngày 01/9/2020</t>
  </si>
  <si>
    <t xml:space="preserve"> - Đã được bổ nhiệm CDNN giáo viên tiểu học hạng II (mã số V.07.03.07) tại Quyết định số 45/QĐ-HTLH ngày 04/11/2016 của Trường Tiểu học Lý Học; bổ nhiệm CDNN giáo viên tiểu học hạng II (mã số V.07.03.28) tại Quyết định số 5779/QĐ-UBND ngày 28/11/2023 của UBND huyện Vĩnh Bảo.
- Được xếp loại chất lượng ở mức Hoàn thành tốt trở lên trong 05 năm từ 2020 đến 2024, trong đó có 04 năm (2020, 2021, 2022, 2023) được xếp loại chất lượng ở mức Hoàn thành xuất sắc nhiệm vụ.
- Đáp ứng đủ các tiêu chuẩn về năng lực chuyên môn, nghiệp vụ của CDNN giáo viên tiểu học hạng I.
- Không trong thời hạn xử lý kỷ luật; không trong thời gian thực hiện các quy định liên quan đến kỷ luật theo quy định của Đảng và của pháp luật.</t>
  </si>
  <si>
    <t>Lương Thị Doãn</t>
  </si>
  <si>
    <t>27/01/1982</t>
  </si>
  <si>
    <t>Cử nhân ngoại ngữ Tiếng Anh
(Chứng chỉ bồi dưỡng nghiệp vụ sư phạm)</t>
  </si>
  <si>
    <t xml:space="preserve">Bằng khen của Chủ tịch UBND TP Hải Phòng năm 2024 theo Quyết định số 3001/QĐ-CT ngày 22/8/2024
</t>
  </si>
  <si>
    <t xml:space="preserve"> - Đã được bổ nhiệm CDNN giáo viên tiểu học hạng II (mã số V.07.03.28) tại Quyết định số 6082/QĐ-UBND ngày 28/11/2023 của UBND huyện Vĩnh Bảo.
- Trong 5 năm từ năm 2020 đến 2024 được xếp loại chất lượng ở mức Hoàn thành xuất sắc nhiệm vụ.
 - Đáp ứng đủ các tiêu chuẩn về năng lực chuyên môn, nghiệp vụ của CDNN giáo viên tiểu học hạng I.
- Không trong thời hạn xử lý kỷ luật; không trong thời gian thực hiện các quy định liên quan đến kỷ luật theo quy định của Đảng và của pháp luật.</t>
  </si>
  <si>
    <t>06/6/1977</t>
  </si>
  <si>
    <t>Cử nhân sư phạm Giáo dục tiểu học</t>
  </si>
  <si>
    <t>Bằng khen của Chủ tịch UBND thành phố Hải Phòng năm 2021 theo Quyết định số 2460/QĐ-UBND ngày 30/8/2021</t>
  </si>
  <si>
    <t xml:space="preserve"> - Đã được bổ nhiệm CDNN giáo viên tiểu học hạng II (mã số V.07.03.07) tại Quyết định số 46/QĐ-HTLH ngày 04/11/2016 của Trường Tiểu học Lý Học; bổ nhiệm CDNN giáo viên tiểu học hạng II tại Quyết định số 6103/QĐ-UBND ngày 28/11/2023 của UBND huyện Vĩnh Bảo.
- Được xếp loại chất lượng ở mức Hoàn thành tốt trở lên trong 05 năm từ 2020 đến 2024, trong đó có 03 năm (2021, 2022, 2023) được xếp loại chất lượng ở mức Hoàn thành xuất sắc nhiệm vụ.
 - Đáp ứng đủ các tiêu chuẩn về năng lực chuyên môn, nghiệp vụ của CDNN giáo viên tiểu học hạng I.
- Không trong thời hạn xử lý kỷ luật; không trong thời gian thực hiện các quy định liên quan đến kỷ luật theo quy định của Đảng và của pháp luật.</t>
  </si>
  <si>
    <t>XII. TRƯỜNG TIỂU HỌC NHÂN HÒA</t>
  </si>
  <si>
    <t>Trần Thị Nguyệt</t>
  </si>
  <si>
    <t>10/7/1975</t>
  </si>
  <si>
    <t>Trường Tiểu học Nhân Hoà</t>
  </si>
  <si>
    <t>Chứng chỉ bồi dưỡng theo tiêu chuẩn chức danh nghề nghiệp giáo viên tiểu học hạng II cấp ngày 26/7/2018</t>
  </si>
  <si>
    <t>Bằng khen Chủ tịch UBND Thành phố năm 2023 theo Quyết định số 2487/QĐ-CT ngày 17/8/2023</t>
  </si>
  <si>
    <t xml:space="preserve"> - Đã được bổ nhiệm CDNN giáo viên tiểu học hạng II (mã số V.07.03.07) tại Quyết định số 2979/QĐ-UBND ngày 21/11/2016 của UBND huyện Vĩnh Bảo; bổ nhiệm CDNN giáo viên tiểu học hạng II (mã số V.07.03.28) tại Quyết định số 5885/QĐ-TH ngày 28/11/2023 của UBND huyện Vĩnh Bảo.
- Được xếp loại chất lượng ở mức Hoàn thành tốt trở lên trong 05 năm từ 2020 đến 2024; trong đó có 04 năm (2020,  2022, 2023, 2024) được xếp loại chất lượng ở mức Hoàn thành xuất sắc nhiệm vụ.
- Đáp ứng đủ các tiêu chuẩn về năng lực chuyên môn, nghiệp vụ của CDNN giáo viên tiểu học hạng I.
- Không trong thời hạn xử lý kỷ luật; không trong thời gian thực hiện các quy định liên quan đến kỷ luật theo quy định của Đảng và của pháp luật.</t>
  </si>
  <si>
    <t>08/5/1979</t>
  </si>
  <si>
    <t>Cử nhân Tiếng Anh sư phạm</t>
  </si>
  <si>
    <t>GCN Giáo viên dạy giỏi cấp Thành phố năm học 2022-2023 của Sở GD&amp;ĐT Hải Phòng cấp ngày 16/11/2022</t>
  </si>
  <si>
    <t xml:space="preserve"> - Đã được bổ nhiệm CDNN giáo viên tiểu học hạng II (mã số V.07.03.07) tại Quyết định số 23/QĐ-HT ngày 03/7/2016 của Trường Tiểu học Nhân Hòa; bổ nhiệm CDNN giáo viên tiểu học hạng II (mã số V.07.03.28) tại Quyết định số 6089/QĐ-UBND ngày 28/11/2023 của UBND huyện Vĩnh Bảo.
- Trong 5 năm từ năm 2020 đến 2024, được xếp loại chất lượng ở mức Hoàn thành xuất sắc nhiệm vụ.
- Đáp ứng đủ các tiêu chuẩn về năng lực chuyên môn, nghiệp vụ của CDNN giáo viên tiểu học hạng I.
- Không trong thời hạn xử lý kỷ luật; không trong thời gian thực hiện các quy định liên quan đến kỷ luật theo quy định của Đảng và của pháp luật.</t>
  </si>
  <si>
    <t xml:space="preserve">Đào Thị Dinh </t>
  </si>
  <si>
    <t>24/8/1976</t>
  </si>
  <si>
    <t>Bằng khen của UBND Thành phố năm 2016 theo Quyết định số 1983/QĐ-UBND ngày 14/9/2016</t>
  </si>
  <si>
    <t xml:space="preserve"> - Đã được bổ nhiệm CDNN giáo viên tiểu học hạng II (mã số V.07.03.07) tại Quyết định số 14/QĐ-HT ngày 03/7/2016 của Trường Tiểu học Nhân Hòa; bổ nhiệm CDNN giáo viên tiểu học hạng II (mã số V.07.03.28) tại Quyết định số 5894/QĐ-UBND ngày 28/11/2023 của UBND huyện Vĩnh Bảo.
- Được xếp loại chất lượng ở mức Hoàn thành tốt trở lên trong 05 năm từ 2020 đến 2024; trong đó có 04 năm (2020, 2021, 2022, 2023) được xếp loại chất lượng ở mức Hoàn thành xuất sắc nhiệm vụ.
- Đáp ứng đủ các tiêu chuẩn về năng lực chuyên môn, nghiệp vụ của CDNN giáo viên tiểu học hạng I.
- Không trong thời hạn xử lý kỷ luật; không trong thời gian thực hiện các quy định liên quan đến kỷ luật theo quy định của Đảng và của pháp luật.</t>
  </si>
  <si>
    <t>XIII. TRƯỜNG TIỂU HỌC TÂN HƯNG</t>
  </si>
  <si>
    <t>Phạm Thị Thu Huyền</t>
  </si>
  <si>
    <t>15/02/1977</t>
  </si>
  <si>
    <t>Trường Tiểu học Tân Hưng</t>
  </si>
  <si>
    <t>Bằng khen của Chủ tịch UBND Thành phố năm 2022 theo Quyết định số 2919/QĐ-UBND ngày 07/9/2022</t>
  </si>
  <si>
    <t>- Đã được bổ nhiệm CDNN giáo viên tiểu học hạng II (mã số V.07.03.07) tại Quyết định số 32/QĐ-HT ngày 28/6/2016 của Trường Tiểu học Tân Hưng; bổ nhiệm CDNN giáo viên tiểu học hạng II (mã số V.07.03.28) tại Quyết định số 5934/QĐ-UBND ngày 28/11/2023 của UBND huyện Vĩnh Bảo.
- Được xếp loại chất lượng ở mức Hoàn thành tốt trở lên trong 05 năm từ 2020 đến 2024 trong đó có 04 năm (2020, 2021, 2023, 2024) được xếp loại chất lượng ở mức Hoàn thành xuất sắc nhiệm vụ.
- Đáp ứng đủ các tiêu chuẩn về năng lực chuyên môn, nghiệp vụ của CDNN giáo viên tiểu học hạng I.
- Không trong thời hạn xử lý kỷ luật; không trong thời gian thực hiện các quy định liên quan đến kỷ luật theo quy định của Đảng và của pháp luật.</t>
  </si>
  <si>
    <t>Hoàng Thị Luyến</t>
  </si>
  <si>
    <t>08/3/1977</t>
  </si>
  <si>
    <t>Bằng khen của Chủ tịch UBND Thành phố năm học 2019 theo Quyết định số 1711/QĐ-UBND ngày 25/7/2019</t>
  </si>
  <si>
    <t xml:space="preserve"> - Đã được bổ nhiệm CDNN giáo viên tiểu học hạng II (mã số V.07.03.07) tại Quyết định số 36/QĐ-HT ngày  28/6/2016 của Trường Tiểu học Tân Hưng; bổ nhiệm CDNN giáo viên tiểu học hạng II (mã số V.07.03.28) tại Quyết định số 5933/QĐ-UBND ngày 28/11/2023 của UBND huyện Vĩnh Bảo.
- Trong 5 năm từ năm 2020 đến 2024 được xếp loại chất lượng ở mức Hoàn thành xuất sắc nhiệm vụ.
- Đáp ứng đủ các tiêu chuẩn về năng lực chuyên môn, nghiệp vụ của CDNN giáo viên tiểu học hạng I.
- Không trong thời hạn xử lý kỷ luật; không trong thời gian thực hiện các quy định liên quan đến kỷ luật theo quy định của Đảng và của pháp luật.</t>
  </si>
  <si>
    <t>XIV. TRƯỜNG TIỂU HỌC TÂN LIÊN</t>
  </si>
  <si>
    <t>Đoàn Thị Quyên</t>
  </si>
  <si>
    <t>15/01/1974</t>
  </si>
  <si>
    <t>Trường Tiểu học Tân Liên</t>
  </si>
  <si>
    <t xml:space="preserve">Bằng khen của Chủ tịch UBNDTP năm 2020 theo Quyết định số 2614/QĐ-CT ngày 01/9/2020
</t>
  </si>
  <si>
    <t xml:space="preserve"> - Đã được bổ nhiệm CDNN giáo viên tiểu học hạng II (mã số V.07.03.07) tại Quyết định số 64/QĐ-HT ngày 20/7/2016 của Trường Tiểu học Tân Liên; bổ nhiệm CDNN giáo viên tiểu học hạng II (mã số V.07.03.28) tại Quyết định số 5815/QĐ-UBND ngày 28/11/2023 của UBND huyện Vĩnh Bảo.
- Được xếp loại chất lượng ở mức Hoàn thành tốt trở lên trong 05 năm từ 2020 đến 2024; trong đó có 02 năm (2020, 2023) được xếp loại chất lượng ở mức Hoàn thành xuất sắc nhiệm vụ.
 - Đáp ứng đủ các tiêu chuẩn về năng lực chuyên môn, nghiệp vụ của CDNN giáo viên tiểu học hạng I.
- Không trong thời hạn xử lý kỷ luật; không trong thời gian thực hiện các quy định liên quan đến kỷ luật theo quy định của Đảng và của pháp luật.</t>
  </si>
  <si>
    <t>Bùi Văn Hiểu</t>
  </si>
  <si>
    <t>07/9/1975</t>
  </si>
  <si>
    <t>Bằng khen của Thủ tướng Chính phủ năm 2023 theo Quyết định số 1307/QĐ -TTg ngày 08/11/2023</t>
  </si>
  <si>
    <t xml:space="preserve"> - Đã được bổ nhiệm CDNN giáo viên tiểu học hạng II (mã số V.07.03.07) tại Quyết định số 11/QĐ-HT ngày 26/6/2016 của Trường Tiểu học Giang Biên; bổ nhiệm CDNN giáo viên tiểu học hạng II (mã số V.07.03.28) tại Quyết định số 5772/QĐ-UBND ngày 28/11/2023 của UBND huyện Vĩnh Bảo.
- Được xếp loại chất lượng ở mức Hoàn thành tốt trở lên trong 05 năm từ 2020 đến 2024; trong đó có 04 năm (2020, 2021, 2022, 2023) được xếp loại chất lượng ở mức Hoàn thành xuất sắc nhiệm vụ.
- Đáp ứng đủ các tiêu chuẩn về năng lực chuyên môn, nghiệp vụ của CDNN giáo viên tiểu học hạng I.
- Không trong thời hạn xử lý kỷ luật; không trong thời gian thực hiện các quy định liên quan đến kỷ luật theo quy định của Đảng và của pháp luật.</t>
  </si>
  <si>
    <t>Phạm Thị Kim Phượng</t>
  </si>
  <si>
    <t>01/3/1976</t>
  </si>
  <si>
    <t>&gt; 6năm</t>
  </si>
  <si>
    <t>Bằng khen của CT UBND TP Hải Phòng năm 2012 theo Quyết định 1421/QĐ-CT ngày 04/09/2012</t>
  </si>
  <si>
    <t xml:space="preserve"> - Đã được chuyển xếp lương giáo viên tiểu học (mã số 15a.203)  tại Quyết định số 402/QĐ-UBND ngày 18/4/2006 của UBND huyện Vĩnh Bảo; bổ nhiệm CDNN giáo viên tiểu học hạng II (mã số V.07.03.07) tại Quyết định số 65/QĐ-HT ngày 20/7/2016 của Trường Tiểu học Tân Liên; bổ nhiệm CDNN giáo viên tiểu học hạng II (mã số V.07.03.28) tại Quyết định số 6111/QĐ-UBND ngày 28/11/2023 của UBND huyện Vĩnh Bảo.
- Được xếp loại chất lượng ở mức Hoàn thành xuất sắc trong 5 năm, từ năm 2020 đến 2024; trong đó có 02 năm (2020, 2023) được xếp loại chất lượng ở mức Hoàn thành xuất sắc nhiệm vụ.
- Đáp ứng đủ các tiêu chuẩn về năng lực chuyên môn, nghiệp vụ của CDNN giáo viên tiểu học hạng I.
- Không trong thời hạn xử lý kỷ luật; không trong thời gian thực hiện các quy định liên quan đến kỷ luật theo quy định của Đảng và của pháp luật.</t>
  </si>
  <si>
    <t>XV. TRƯỜNG TIỂU HỌC TAM ĐA</t>
  </si>
  <si>
    <t>Trần Văn Biến</t>
  </si>
  <si>
    <t>16/8/1969</t>
  </si>
  <si>
    <t>Trường Tiểu học Tam Đa</t>
  </si>
  <si>
    <t>Bằng khen của Thủ tướng Chính phủ năm 2022 theo Quyết định số 1339/QĐ-TTg ngày 08/11/2022</t>
  </si>
  <si>
    <t xml:space="preserve"> - Đã được bổ nhiệm CDNN giáo viên tiểu học hạng II (mã số V.07.03.07) tại Quyết định số 2989/QĐ-UBND ngày 21/11/2016 của UBND huyện Vĩnh Bảo; bổ nhiệm CDNN giáo viên tiểu học hạng II (mã số V.07.03.28) tại Quyết định số 6107/QĐ-UBND ngày 28/11/2023 của UBND huyện Vĩnh Bảo.
- Được xếp loại chất lượng ở mức Hoàn thành tốt trở lên trong 05 năm từ 2020 đến 2024; trong đó có 04 năm (2020, 2021, 2022, 2023) được xếp loại chất lượng ở mức Hoàn thành xuất sắc nhiệm vụ.
 - Đáp ứng đủ các tiêu chuẩn về năng lực chuyên môn, nghiệp vụ của CDNN giáo viên tiểu học hạng I.
- Không trong thời hạn xử lý kỷ luật; không trong thời gian thực hiện các quy định liên quan đến kỷ luật theo quy định của Đảng và của pháp luật.</t>
  </si>
  <si>
    <t>Đỗ Thị Miền</t>
  </si>
  <si>
    <t xml:space="preserve">Chứng chỉ bồi dưỡng theo tiêu chuẩn chức danh nghề nghiệp giáo viên tiểu học hạng II </t>
  </si>
  <si>
    <t>Bằng khen của Bộ trưởng Bộ Giáo dục và Đào tạo năm 2020 theo Quyết định số 3639/QĐ-BGDĐT ngày 12/11/2020</t>
  </si>
  <si>
    <t xml:space="preserve"> - Đã được bổ nhiệm CDNN giáo viên tiểu học hạng II (mã số V.07.03.07) tại Quyết định số 68/QĐ-HT ngày 25/6/2016 của Trường Tiểu học Tam Đa; bổ nhiệm CDNN giáo viên tiểu học hạng II (mã số V.07.03.28) tại Quyết định số 6125/QĐ-UBND ngày 28/11/2023 của UBND huyện Vĩnh Bảo.
- Trong 5 năm từ năm 2020 đến 2024 được xếp loại chất lượng ở mức Hoàn thành xuất sắc nhiệm vụ.
 - Đáp ứng đủ các tiêu chuẩn về năng lực chuyên môn, nghiệp vụ của CDNN giáo viên tiểu học hạng I.
- Không trong thời hạn xử lý kỷ luật; không trong thời gian thực hiện các quy định liên quan đến kỷ luật theo quy định của Đảng và của pháp luật.</t>
  </si>
  <si>
    <t>04/8/1978</t>
  </si>
  <si>
    <t>GCN Giáo viên giỏi cấp thành phố năm học 2022-2023 của Sở GD&amp;ĐT Hải Phòng cấp ngày 16/11/2022 theo QĐ số 1562/QĐ-SGDĐT</t>
  </si>
  <si>
    <t xml:space="preserve"> -  Đã được bổ nhiệm CDNN giáo viên tiểu học hạng II (mã số V.07.03.07) tại Quyết định số 91/QĐ-HT ngày 25/6/2016 của Trường Tiểu học Tam Đa; bổ nhiệm CDNN giáo viên tiểu học hạng II (mã số V.07.03.28) tại Quyết định số 6207/QĐ-UBND ngày 28/11/2023 của UBND huyện Vĩnh Bảo.
- Trong 5 năm từ năm 2020 đến 2024 được xếp loại chất lượng ở mức Hoàn thành xuất sắc nhiệm vụ.
 - Đáp ứng đủ các tiêu chuẩn về năng lực chuyên môn, nghiệp vụ của CDNN giáo viên tiểu học hạng I.
- Không trong thời hạn xử lý kỷ luật; không trong thời gian thực hiện các quy định liên quan đến kỷ luật theo quy định của Đảng và của pháp luật.</t>
  </si>
  <si>
    <t>XVI. TRƯỜNG TIỂU HỌC TAM CƯỜNG</t>
  </si>
  <si>
    <t>07/4/1974</t>
  </si>
  <si>
    <t>Trường Tiểu học Tam Cường</t>
  </si>
  <si>
    <t xml:space="preserve">Bằng khen của Chủ tịch UBND thành phố năm 2021 theo Quyết định số 2460/QĐ-CT ngày 30/8/2021
</t>
  </si>
  <si>
    <t xml:space="preserve"> - Đã được bổ nhiệm CDNN giáo viên tiểu học hạng II (mã số V.07.03.07) tại Quyết định số 123/QĐ-HTr ngày 21/12/2016 của Trường Tiểu học Tam Cường; bổ nhiệm CDNN giáo viên tiểu học hạng II (mã số V.07.03.28) tại Quyết định số 5856/QĐ-UBND ngày 28/11/2023 của UBND huyện Vĩnh Bảo.
- Được xếp loại chất lượng ở mức Hoàn thành tốt trở lên trong 05 năm từ 2020 đến 2024; trong đó có 03 năm (2020, 2021, 2022 ) được xếp loại chất lượng ở mức Hoàn thành xuất sắc nhiệm vụ.
 - Đáp ứng đủ các tiêu chuẩn về năng lực chuyên môn, nghiệp vụ của CDNN giáo viên tiểu học hạng I.
- Không trong thời hạn xử lý kỷ luật; không trong thời gian thực hiện các quy định liên quan đến kỷ luật theo quy định của Đảng và của pháp luật.</t>
  </si>
  <si>
    <t>Phạm Thị Cúc</t>
  </si>
  <si>
    <t>10/3/1978</t>
  </si>
  <si>
    <t xml:space="preserve">Đại học sư phạm giáo dục tiểu học </t>
  </si>
  <si>
    <t xml:space="preserve">Bằng khen của Chủ tịch UBND thành phố năm 2024 theo Quyết định số 3001/QĐ-CT ngày 22/8/2024
</t>
  </si>
  <si>
    <t xml:space="preserve"> - Đã được bổ nhiệm CDNN theo QĐ số 129/QĐ-HTr ngày 21/12/2016 của trường TH Tam Cường; bổ nhiệm CDNN giáo viên tiểu học hạng II (mã số V.07.03.28) tại Quyết định số 6097/QĐ-UBND ngày 28/11/2023 của UBND huyện Vĩnh Bảo.
- Trong 5 năm từ năm 2020 đến 2024 được xếp loại chất lượng ở mức Hoàn thành xuất sắc nhiệm vụ.
 - Đáp ứng đủ các tiêu chuẩn về năng lực chuyên môn, nghiệp vụ của CDNN giáo viên tiểu học hạng I.
- Không trong thời hạn xử lý kỷ luật; không trong thời gian thực hiện các quy định liên quan đến kỷ luật theo quy định của Đảng và của pháp luật.</t>
  </si>
  <si>
    <t>Phạm Thị Hà</t>
  </si>
  <si>
    <t>03/01/1980</t>
  </si>
  <si>
    <t xml:space="preserve">Bằng khen của CT UBND TP  năm 2023 theo Quyết định số 2487/QĐ-CT ngày 17/8/2023 </t>
  </si>
  <si>
    <t xml:space="preserve"> - Đã được bổ nhiệm CDNN giáo viên tiểu học hạng II (mã số V.07.03.07) tại Quyết định số 133/QĐ-HTr ngày 21/12/2016 của Trường Tiểu học Tam Cường; bổ nhiệm CDNN giáo viên tiểu học hạng II  (mã số V.07.03.28) tại Quyết định số 5935/QĐ-UBND ngày 28/11/2023 của UBND huyện Vĩnh Bảo.
- Trong 5 năm từ năm 2020 đến 2024 được xếp loại chất lượng ở mức Hoàn thành xuất sắc nhiệm vụ.
 - Đáp ứng đủ các tiêu chuẩn về năng lực chuyên môn, nghiệp vụ của CDNN giáo viên tiểu học hạng I.
- Không trong thời hạn xử lý kỷ luật; không trong thời gian thực hiện các quy định liên quan đến kỷ luật theo quy định của Đảng và của pháp luật.</t>
  </si>
  <si>
    <t>XVII. TRƯỜNG TIỂU HỌC THANH LƯƠNG</t>
  </si>
  <si>
    <t>04/05/1975</t>
  </si>
  <si>
    <t>Trường Tiểu học Thanh Lương</t>
  </si>
  <si>
    <t xml:space="preserve">Chứng chỉ bồi dưỡng theo tiêu chuẩn chức danh nghề nghiệp giáo viên tiểu học hạng II
</t>
  </si>
  <si>
    <t xml:space="preserve">Bằng khen của CT UBNDTP năm 2023 theo Quyết định số 2487/QĐ-CT ngày 17/8/2023
</t>
  </si>
  <si>
    <t xml:space="preserve"> - Đã được bổ nhiệm CDNN giáo viên tiểu học hạng II (mã số V.07.03.07) tại Quyết định số 73/QĐ-HT ngày 28/6/2016 của Trường Tiểu học Thanh Lương; bổ nhiệm CDNN giáo viên tiểu học hạng II (mã số V.07.03.28) tại Quyết định số 5805/QĐ-UBND ngày 28/11/2023 của UBND huyện Vĩnh Bảo.
- Trong 5 năm từ năm 2020 đến 2024 được xếp loại chất lượng ở mức Hoàn thành xuất sắc nhiệm vụ.
- Đáp ứng đủ các tiêu chuẩn về năng lực chuyên môn, nghiệp vụ của CDNN giáo viên tiểu học hạng I.
- Không trong thời hạn xử lý kỷ luật; không trong thời gian thực hiện các quy định liên quan đến kỷ luật theo quy định của Đảng và của pháp luật.</t>
  </si>
  <si>
    <t>XVIII. TRƯỜNG TIỂU HỌC THỊ TRẤN</t>
  </si>
  <si>
    <t xml:space="preserve">Lê Thị Kim Anh </t>
  </si>
  <si>
    <t>02/12/1973</t>
  </si>
  <si>
    <t>Trường Tiểu học Thị Trấn</t>
  </si>
  <si>
    <t>Bằng khen của Thủ tướng Chính phủ năm 2019 theo Quyết định số 189/QĐ-TTg ngày 18/2/2019</t>
  </si>
  <si>
    <t xml:space="preserve"> - Đã được bổ nhiệm CDNN giáo viên tiểu học hạng II (mã số V.07.03.07) tại Quyết định số 91/QĐ-TH ngày 25/6/2016 của Trường Tiểu học Tam Đa; bổ nhiệm CDNN giáo viên tiểu học hạng II (mã số V.07.03.28) tại Quyết định số 5977/QĐ-UBND ngày 28/11/2023 của UBND huyện Vĩnh Bảo.
- Được xếp loại chất lượng ở mức Hoàn thành tốt trở lên trong 05 năm từ 2020 đến 2024 trong đó có 04 năm (2020, 2021, 2022, 2024) được xếp loại chất lượng ở mức Hoàn thành xuất sắc nhiệm vụ.
 - Đáp ứng đủ các tiêu chuẩn về năng lực chuyên môn, nghiệp vụ của CDNN giáo viên tiểu học hạng I.
- Không trong thời hạn xử lý kỷ luật; không trong thời gian thực hiện các quy định liên quan đến kỷ luật theo quy định của Đảng và của pháp luật.</t>
  </si>
  <si>
    <t>27/8/1975</t>
  </si>
  <si>
    <t xml:space="preserve">Bằng khen Chủ tịch UBND Thành phố năm 2023 theo QĐ số 2487 ngày 17/8/2023
</t>
  </si>
  <si>
    <t xml:space="preserve"> - Đã được bổ nhiệm CDNN giáo viên tiểu học hạng II (mã số V.07.03.07) tại Quyết định số 02/QĐ-HT ngày 03/7/2016 của Trường Tiểu học Nhân Hòa; bổ nhiệm CDNN giáo viên tiểu học hạng II (mã số V.07.03.28) tại Quyết định số 5929/QĐ-TH ngày 28/11/2023 của UBND huyện Vĩnh Bảo.
- Được xếp loại chất lượng ở mức Hoàn thành tốt trở lên trong 05 năm từ 2020 đến 2024 trong đó có 04 năm (2020, 2022, 2023, 2024) được xếp loại chất lượng ở mức Hoàn thành xuất sắc nhiệm vụ.
 - Đáp ứng đủ các tiêu chuẩn về năng lực chuyên môn, nghiệp vụ của CDNN giáo viên tiểu học hạng I.
- Không trong thời hạn xử lý kỷ luật; không trong thời gian thực hiện các quy định liên quan đến kỷ luật theo quy định của Đảng và của pháp luật.</t>
  </si>
  <si>
    <t>Trương Thị Huệ</t>
  </si>
  <si>
    <t>01/5/1974</t>
  </si>
  <si>
    <t>Bằng khen của Thủ tướng Chính phủ năm 2019 theo Quyết định số 1628/QĐ-TTg ngày 14/11/2019</t>
  </si>
  <si>
    <t xml:space="preserve"> - Đã được bổ nhiệm CDNN giáo viên tiểu học hạng II (mã số V.07.03.07) tại Quyết định số 97/QĐ-TH ngày 01/8/2016 của Trường Tiểu học Thị Trấn Vĩnh Bảo; bổ nhiệm CDNN giáo viên tiểu học hạng II (mã số V.07.03.28) tại Quyết định số 5796/QĐ-UBND ngày 28/11/2023 của UBND huyện Vĩnh Bảo.
- Trong 5 năm từ năm 2020 đến 2024 được xếp loại chất lượng ở mức Hoàn thành xuất sắc nhiệm vụ.
- Đáp ứng đủ các tiêu chuẩn về năng lực chuyên môn, nghiệp vụ của CDNN giáo viên tiểu học hạng I.
- Không trong thời hạn xử lý kỷ luật; không trong thời gian thực hiện các quy định liên quan đến kỷ luật theo quy định của Đảng và của pháp luật.</t>
  </si>
  <si>
    <t>Tống Thị Huệ</t>
  </si>
  <si>
    <t>08/7/1972</t>
  </si>
  <si>
    <t xml:space="preserve">Giáo viên dạy giỏi cấp thành phố năm học 2014-2015 theo Quyết định số 84/QD-SGDĐT-TH của Sở GD&amp;ĐT Hải Phòng cấp ngày 05/02/2015
</t>
  </si>
  <si>
    <t xml:space="preserve"> -  Đã được chuyển xếp lương giáo viên tiểu học cap cấp (mã số 15a.203) tại Quyết định số 398A/QĐ-UBND ngày 18/4/2006 của UBND huyện Vĩnh Bảo; bổ nhiệm CDNN giáo viên tiểu học hạng II (mã số V.07.03.28) tại Quyết định số 5761/QĐ-UBND ngày 28/11/2023 của UBND huyện Vĩnh Bảo; bổ nhiệm CDNN giáo viên tiểu học hạng II (mã số V.07.03.07) tại Quyết định số 112/QĐ-TH ngày 01/8/2016 của Trường Tiểu học Thị Trấn Vĩnh Bảo.
- Được xếp loại chất lượng ở mức Hoàn thành tốt trở lên trong 05 năm từ 2020 đến 2024; trong đó có 04 năm (2020, 2021, 2022, 2023) được xếp loại chất lượng ở mức Hoàn thành xuất sắc nhiệm vụ.
- Đáp ứng đủ các tiêu chuẩn về năng lực chuyên môn, nghiệp vụ của CDNN giáo viên tiểu học hạng I.
- Không trong thời hạn xử lý kỷ luật; không trong thời gian thực hiện các quy định liên quan đến kỷ luật theo quy định của Đảng và của pháp luật.</t>
  </si>
  <si>
    <t>Khúc Thị Lan Phương</t>
  </si>
  <si>
    <t>11/8/1980</t>
  </si>
  <si>
    <t xml:space="preserve">GCN Giáo viên giỏi cấp Thành phố năm học 2018-2019 của Sở GD&amp;ĐT Hải Phòng cấp ngày 31/01/2019
</t>
  </si>
  <si>
    <t xml:space="preserve"> - Đã được bổ nhiệm CDNN giáo viên tiểu học hạng II (mã số V.07.03.07) tại Quyết định số 111/QĐ-TH ngày 01/8/2016 của Trường Tiểu học Thị Trấn Vĩnh Bảo; bổ nhiệm CDNN giáo viên tiểu học hạng II (mã số V.07.03.28) tại Quyết định số 6014/QĐ-UBND ngày 28/11/2023 của UBND huyện Vĩnh Bảo.
- Được xếp loại chất lượng ở mức Hoàn thành tốt trở lên trong 05 năm từ 2020 đến 2024, trong đó có 04 năm (2020, 2021, 2022, 2023) được xếp loại chất lượng ở mức Hoàn thành xuất sắc nhiệm vụ.
- Đáp ứng đủ các tiêu chuẩn về năng lực chuyên môn, nghiệp vụ của CDNN giáo viên tiểu học hạng I.
- Không trong thời hạn xử lý kỷ luật; không trong thời gian thực hiện các quy định liên quan đến kỷ luật theo quy định của Đảng và của pháp luật.</t>
  </si>
  <si>
    <t>XIX. TRƯỜNG TIỂU HỌC TRẤN DƯƠNG</t>
  </si>
  <si>
    <t>Trần Thị Hiến</t>
  </si>
  <si>
    <t>08/10/1977</t>
  </si>
  <si>
    <t>Trường TH Trấn Dương</t>
  </si>
  <si>
    <t>GCN Giáo viên dạy giỏi thành phố cấp Tiểu học năm học 2022-2023 của Sở GD&amp;ĐT Hải Phòng cấp ngày 16/11/2022</t>
  </si>
  <si>
    <t xml:space="preserve"> - ' - Đã được bổ nhiệm CDNN giáo viên tiểu học hạng II (mã số V.07.03.07) tại Quyết định số 76/QĐ-HT ngày 28/6/2016 của Trường Tiểu học Trấn Dương; bổ nhiệm CDNN giáo viên tiểu học hạng II (mã số V.07.03.28) tại Quyết định số 5061/QĐ-UBND ngày 28/11/2023 của UBND huyện Vĩnh Bảo.
- Trong 5 năm từ năm 2020 đến 2024 được xếp loại chất lượng ở mức Hoàn thành xuất sắc nhiệm vụ.
- Đáp ứng đủ các tiêu chuẩn về năng lực chuyên môn, nghiệp vụ của CDNN giáo viên tiểu học hạng I.
- Không trong thời hạn xử lý kỷ luật; không trong thời gian thực hiện các quy định liên quan đến kỷ luật theo quy định của Đảng và của pháp luật.</t>
  </si>
  <si>
    <t>Đào Thị Hạnh</t>
  </si>
  <si>
    <t>31/08/1977</t>
  </si>
  <si>
    <t xml:space="preserve">GCN Giáo viên dạy giỏi cấp thành phố năm học 2018- 2019 của Sở GD&amp;ĐT Hải Phòng cấp ngày 31/01/2019
</t>
  </si>
  <si>
    <t xml:space="preserve"> - Đã được bổ nhiệm CDNN giáo viên tiểu học hạng II (mã số V.07.03.07) tại Quyết định số 73/QĐ-HT ngày 28/6/2016 của Trường Tiểu học Trấn Dương; bổ nhiệm CDNN giáo viên tiểu học hạng II (mã số V.07.03.28) tại Quyết định số 5061/QĐ-UBND ngày 28/11/2023 của UBND huyện Vĩnh Bảo.
- Được xếp loại chất lượng ở mức Hoàn thành tốt trở lên trong 05 năm từ 2020 đến 2024; trong đó có 04 năm  (2020, 2021, 2022, 2023) được xếp loại chất lượng ở mức Hoàn thành xuất sắc nhiệm vụ.
- Đáp ứng đủ các tiêu chuẩn về năng lực chuyên môn, nghiệp vụ của CDNN giáo viên tiểu học hạng I.
- Không trong thời hạn xử lý kỷ luật; không trong thời gian thực hiện các quy định liên quan đến kỷ luật theo quy định của Đảng và của pháp luật.</t>
  </si>
  <si>
    <t>XX. TRƯỜNG TIỂU HỌC TRUNG LẬP</t>
  </si>
  <si>
    <t>Đào Thị Hương</t>
  </si>
  <si>
    <t>12/9/1969</t>
  </si>
  <si>
    <t>Trường Tiểu học Trung Lập</t>
  </si>
  <si>
    <t>Thạc sĩ công tác xã hội; Đại học Giáo dục Tiểu học</t>
  </si>
  <si>
    <t xml:space="preserve">Bằng khen của Thủ tướng Chính phủ năm 2018 theo Quyết định số 237/QĐ-TTg ngày 23/2/2018
</t>
  </si>
  <si>
    <t xml:space="preserve"> - Đã được bổ nhiệm CDNN giáo viên tiểu học hạng II (mã số V.07.03.07) tại Quyết định số 2968/QĐ-UBND ngày 21/11/2016 của UBND huyện Vĩnh Bảo. Đã được bổ nhiệm CDNN giáo viên tiểu học hạng II (mã số V.07.03.28) tại Quyết định số 6032/QĐ-UBND ngày 28/11/2023 của UBND huyện Vĩnh Bảo.
- Được xếp loại chất lượng ở mức Hoàn thành tốt trở lên trong 05 năm từ 2020 đến 2024 trong đó có 04 năm (2020, 2022, 2023, 2024) được xếp loại chất lượng ở mức Hoàn thành xuất sắc nhiệm vụ.
 - Đáp ứng đủ các tiêu chuẩn về năng lực chuyên môn, nghiệp vụ của CDNN giáo viên tiểu học hạng I.
- Không trong thời hạn xử lý kỷ luật; không trong thời gian thực hiện các quy định liên quan đến kỷ luật theo quy định của Đảng và của pháp luật.</t>
  </si>
  <si>
    <t>Trần Lệ Thuỷ</t>
  </si>
  <si>
    <t>06/10/1977</t>
  </si>
  <si>
    <t xml:space="preserve">Bằng khen của Chủ tịch UBND TP Hải Phòng năm 2021 theo Quyết định số 2460/QĐ-CT ngày 30/8/2021
</t>
  </si>
  <si>
    <t xml:space="preserve"> -  Đã được bổ nhiệm CDNN giáo viên tiểu học hạng II (mã số V.07.03.07) tại Quyết định số 142/QĐ-HT ngày 18/07/2016 của Trường Tiểu học Vĩnh Long; bổ nhiệm CDNN giáo viên tiểu học hạng II (mã số V.07.03.28)  tại Quyết định số 5784/QĐ-UBND ngày 28/11/2023 của UBND huyện Vĩnh Bảo.
- Trong 5 năm từ năm 2020 đến 2024 được xếp loại chất lượng ở mức Hoàn thành xuất sắc nhiệm vụ.
 - Đáp ứng đủ các tiêu chuẩn về năng lực chuyên môn, nghiệp vụ của CDNN giáo viên tiểu học hạng I.
- Không trong thời hạn xử lý kỷ luật; không trong thời gian thực hiện các quy định liên quan đến kỷ luật theo quy định của Đảng và của pháp luật.</t>
  </si>
  <si>
    <t>Phạm Thị Êm</t>
  </si>
  <si>
    <t>12/02/1975</t>
  </si>
  <si>
    <t>GCN Giáo viên giỏi cấp huyện năm học 2015-2016 của Phòng GD&amp;ĐT huyện cấp ngày 19/5/2016</t>
  </si>
  <si>
    <t xml:space="preserve"> - Đã được bổ nhiệm CDNN giáo viên tiểu học hạng II (mã số V.07.03.07) tại Quyết định số 75/QĐ-HT ngày  18/07/2016 của Trường Tiểu học Thắng Thủy; bổ nhiệm CDNN giáo viên tiểu học hạng II (mã số V.07.03.28) tại Quyết định số 5737/QĐ-UBND ngày 28/11/2023 của UBND huyện Vĩnh Bảo.
- Được xếp loại chất lượng ở mức Hoàn thành tốt trở lên trong 05 năm từ 2020 đến 2024 trong đó có 04 năm (2020, 2021,  2022, 2023) được xếp loại chất lượng ở mức Hoàn thành xuất sắc nhiệm vụ.
 - Đáp ứng đủ các tiêu chuẩn về năng lực chuyên môn, nghiệp vụ của CDNN giáo viên tiểu học hạng I.
- Không trong thời hạn xử lý kỷ luật; không trong thời gian thực hiện các quy định liên quan đến kỷ luật theo quy định của Đảng và của pháp luật.</t>
  </si>
  <si>
    <t>Lê Thị Thơm</t>
  </si>
  <si>
    <t>27/01/1976</t>
  </si>
  <si>
    <t>Bằng khen của Chủ tịch UBND TP Hải Phòng năm 2016 theo Quyết định số 1983/QĐ-CT ngày 14/9/2016</t>
  </si>
  <si>
    <t xml:space="preserve"> -  Đã được chuyển xếp lươnggiáo viên tiểu học (mã số 15a.203)  tại Quyết định số 401/QĐ-UBND ngày 18/4/2006 của UBND huyện Vĩnh Bảo; bổ nhiệm CDNN giáo viên tiểu học hạng II (mã số V.07.03.28) tại Quyết định số 6055/QĐ-UBND ngày 28/11/2023 của UBND huyện Vĩnh Bảo; bổ nhiệm CDNN giáo viên tiểu học hạng II (mã số V.07.03.07) tại Quyết định số 62/QĐ-HT ngày 25/6/2016 của Trường Tiểu học Trung Lập.
- Được xếp loại chất lượng ở mức Hoàn thành tốt trở lên trong 05 năm từ 2020 đến 2024 trong đó có 03 năm (2021, 2022, 2023) được xếp loại chất lượng ở mức Hoàn thành xuất sắc nhiệm vụ.
 - Đáp ứng đủ các tiêu chuẩn về năng lực chuyên môn, nghiệp vụ của CDNN giáo viên tiểu học hạng I.
- Không trong thời hạn xử lý kỷ luật; không trong thời gian thực hiện các quy định liên quan đến kỷ luật theo quy định của Đảng và của pháp luật.</t>
  </si>
  <si>
    <t>XXI. TRƯỜNG TIỂU HỌC VINH QUANG</t>
  </si>
  <si>
    <t>Nguyễn Thị Thu Hồng</t>
  </si>
  <si>
    <t>20/10/1976</t>
  </si>
  <si>
    <t>Bằng khen của Chủ tịch UBND thành phố năm 2023 theo QĐ số 2487/QĐ-CT ngày 17/8/2023</t>
  </si>
  <si>
    <t xml:space="preserve"> - Đã được bổ nhiệm CDNN giáo viên tiểu học hạng II (mã số V.07.03.28)  tại Quyết định số 5877/QĐ-UBND ngày 28/11/2023 của chủ tịch Ủy ban nhân dân huyện Vĩnh Bảo.
- Được xếp loại chất lượng ở mức Hoàn thành tốt trở lên trong 05 năm từ 2020 đến 2024 trong đó có 03 năm (2020, 2022, 2023) được xếp loại chất lượng ở mức hoàn thành xuất sắc nhiệm vụ. 
- Đáp ứng đủ các tiêu chuẩn về năng lực chuyên môn, nghiệp vụ của CDNN giáo viên tiểu học hạng I.
- Không trong thời hạn xử lý kỷ luật; không trong thời gian thực hiện các quy định liên quan đến kỷ luật theo quy định của Đảng và của pháp luật.</t>
  </si>
  <si>
    <t>Đỗ Thu Ngàn</t>
  </si>
  <si>
    <t>04/11/1977</t>
  </si>
  <si>
    <t>Bằng khen của Chủ tịch UBND thành phố Hải Phòng  năm 2023 theo Quyết định số 2487/QĐ-CT, ngày 17/8/2023</t>
  </si>
  <si>
    <t xml:space="preserve"> - Đã được bổ nhiệm CDNN giáo viên tiểu học hạng II (mã số V.07.03.28)  tại Quyết định số 5877/QĐ-UBND ngày 28/11/2023 của chủ tịch Ủy ban nhân dân huyện Vĩnh Bảo.
 - Đã được bổ nhiệm CDNN giáo viên tiểu học hạng II (mã số V.07.03.07) tại Quyết định số 81/QĐ-TH ngày 28/6/2016 của Trường Tiểu học Vinh Quang.
- Trong 5 năm từ năm 2020-2024 được xếp loại chất lượng ở mức hoàn thành xuất sắc nhiệm vụ. 
- Đáp ứng đủ các tiêu chuẩn về năng lực chuyên môn, nghiệp vụ của CDNN giáo viên tiểu học hạng I.
- Không trong thời hạn xử lý kỷ luật; không trong thời gian thực hiện các quy định liên quan đến kỷ luật theo quy định của Đảng và của pháp luật.</t>
  </si>
  <si>
    <t>Trần Thị Tươm</t>
  </si>
  <si>
    <t>10/4/1980</t>
  </si>
  <si>
    <t>Bằng khen của Chủ tịch UBND thành phố theo QĐ số 2919/Đ-CT ngày 07/9/2022</t>
  </si>
  <si>
    <t xml:space="preserve"> - Đã được bổ nhiệm CDNN giáo viên tiểu học hạng II (mã số V.07.03.07) tại Quyết định số 65/QĐ-HT ngày 10/6/2016 của Trường Tiểu học Cao Minh; bổ nhiệm CDNN giáo viên tiểu học hạng II (mã số V.07.03.28) tại Quyết định số 6039/QĐ-UBND ngày 28/11/2023 của Chủ tịch UBND huyện Vĩnh Bảo.
- Được xếp loại chất lượng ở mức Hoàn thành xuất sắc trong 05 năm từ 2020 đến 2024; trong đó có 04 năm (2021, 2022, 2023, 2024), được xếp loại chất lượng ở mức hoàn thành xuất sắc nhiệm vụ.
- Đáp ứng đủ các tiêu chuẩn về năng lực chuyên môn, nghiệp vụ của CDNN giáo viên tiểu học hạng I.
- Không trong thời hạn xử lý kỷ luật; không trong thời gian thực hiện các quy định liên quan đến kỷ luật theo quy định của Đảng và của pháp luật.</t>
  </si>
  <si>
    <t>XXII. TRƯỜNG TIỂU HỌC VIỆT TIẾN</t>
  </si>
  <si>
    <t>Đặng Quốc Thuy</t>
  </si>
  <si>
    <t>20/6/1979</t>
  </si>
  <si>
    <t>Trường Tiểu học Việt Tiến</t>
  </si>
  <si>
    <t>Bằng khen của Thủ tướng Chính phủ năm 2023 theo Quyết định số 1307/QĐ-TTg ngày 08/11/2023</t>
  </si>
  <si>
    <t xml:space="preserve"> - Đã được bổ nhiệm CDNN giáo viên tiểu học hạng II (mã số V.07.03.07) tại Quyết định số 163/QĐ-THVT ngày 27/6/2016 của Trường Tiểu học Việt Tiến; bổ nhiệm CDNN giáo viên tiểu học hạng II (mã số V.07.03.28) tại Quyết định số 5776/QĐ-UBND ngày 28/11/2023 của UBND huyện Vĩnh Bảo.
- Trong 5 năm từ năm 2020 đến 2024 được xếp loại chất lượng ở mức Hoàn thành xuất sắc nhiệm vụ.
- Đáp ứng đủ các tiêu chuẩn về năng lực chuyên môn, nghiệp vụ của CDNN giáo viên tiểu học hạng I.
- Không trong thời hạn xử lý kỷ luật; không trong thời gian thực hiện các quy định liên quan đến kỷ luật theo quy định của Đảng và của pháp luật.</t>
  </si>
  <si>
    <t>XXIII. TRƯỜNG TIỂU HỌC VĨNH AN</t>
  </si>
  <si>
    <t>15/10/1973</t>
  </si>
  <si>
    <t>Trường Tiểu học Vĩnh An</t>
  </si>
  <si>
    <t xml:space="preserve">Bằng khen của Chủ tịch UBND Thành phố năm 2022 theo Quyết định số 2919/QĐ-CT ngày 07/9/2022
</t>
  </si>
  <si>
    <t xml:space="preserve"> - Đã được bổ nhiệm CDNN giáo viên tiểu học hạng II (mã số V.07.03.07) tại Quyết định số 2974/QĐ-UBND ngày 21/11/2016 của UBND huyện Vĩnh Bảo; bổ nhiệm CDNN giáo viên tiểu học hạng II (mã số V.07.03.28) tại Quyết định số 6062/QĐ-UBND ngày 28/11/2023 của UBND huyện Vĩnh Bảo.
- Trong 5 năm từ năm 2020 đến 2024 được xếp loại chất lượng ở mức Hoàn thành xuất sắc nhiệm vụ.
- Đáp ứng đủ các tiêu chuẩn về năng lực chuyên môn, nghiệp vụ của CDNN giáo viên tiểu học hạng I.
- Không trong thời hạn xử lý kỷ luật; không trong thời gian thực hiện các quy định liên quan đến kỷ luật theo quy định của Đảng và của pháp luật.</t>
  </si>
  <si>
    <t>Trần Thị Kim Anh</t>
  </si>
  <si>
    <t>03/05/1977</t>
  </si>
  <si>
    <t>P.Hiệu trưởng</t>
  </si>
  <si>
    <t>Bằng khen của Chủ tịch UBND Thành phố năm 2021 theo Quyết định số 2460/QĐ-CT ngày 30/8/2021</t>
  </si>
  <si>
    <t xml:space="preserve"> - Đã được bổ nhiệm CDNN giáo viên tiểu học hạng II (mã số V.07.03.07) tại Quyết định số 76/QĐ-HT ngày 28/6/2016 của Trường Tiểu học Vĩnh An; bổ nhiệm CDNN giáo viên tiểu học hạng II (mã số V.07.03.28) tại Quyết định số 5768/QĐ-UBND ngày 28/11/2023 của UBND huyện Vĩnh Bảo.
- Được xếp loại chất lượng ở mức Hoàn thành tốt trở lên trong 05 năm từ 2020 đến 2024 trong đó có 03 năm được xếp loại chất lượng ở mức Hoàn thành xuất sắc nhiệm vụ.
- Đáp ứng đủ các tiêu chuẩn về năng lực chuyên môn, nghiệp vụ của CDNN giáo viên tiểu học hạng I.
- Không trong thời hạn xử lý kỷ luật; không trong thời gian thực hiện các quy định liên quan đến kỷ luật theo quy định của Đảng và của pháp luật.</t>
  </si>
  <si>
    <t>Nguyễn Thị Hoài</t>
  </si>
  <si>
    <t>20/06/1982</t>
  </si>
  <si>
    <t>Cử nhân ngoại ngữ
(chứng chỉ bồi dưỡng nghiệp vụ sư phạm)</t>
  </si>
  <si>
    <t>GCN Giáo viên dạy giỏi cấp thành phố năm học 2017-2018 của Sở GD&amp;ĐT Hải Phòng cấp ngày 10/4/2018</t>
  </si>
  <si>
    <t xml:space="preserve"> - Đã được bổ nhiệm CDNN giáo viên tiểu học hạng II (mã số V.07.03.07) tại Quyết định số 78/QĐ-HT ngày 28/6/2016 của Trường Tiểu học Vĩnh An; bổ nhiệm CDNN giáo viên tiểu học hạng II (mã số V.07.03.28) tại Quyết định số 6084/QĐ-UBND ngày 28/11/2023 của UBND huyện Vĩnh Bảo.
- Được xếp loại chất lượng ở mức Hoàn thành tốt trở lên trong 05 năm từ 2020 đến 2024 trong đó có 04 năm (2020, 2021, 2022, 2023) được xếp loại chất lượng ở mức Hoàn thành xuất sắc nhiệm vụ.
- Đáp ứng đủ các tiêu chuẩn về năng lực chuyên môn, nghiệp vụ của CDNN giáo viên tiểu học hạng I.
- Không trong thời hạn xử lý kỷ luật; không trong thời gian thực hiện các quy định liên quan đến kỷ luật theo quy định của Đảng và của pháp luật.</t>
  </si>
  <si>
    <t>Phạm Minh Hiếu</t>
  </si>
  <si>
    <t>24/8/1974</t>
  </si>
  <si>
    <t>Bằng khen của Chủ tịch UBND Thành phố năm 2019 theo Quyết định số 1711/QĐ-CT ngày 25/7/2019</t>
  </si>
  <si>
    <t xml:space="preserve"> - Đã được bổ nhiệm CDNN giáo viên tiểu học hạng II (mã số V.07.03.07) tại Quyết định số 77/QĐ-HT ngày 28/6/2016 của Trường Tiểu học Vĩnh An; bổ nhiệm CDNN giáo viên tiểu học hạng II (mã số V.07.03.28) tại Quyết định số 6021/QĐ-UBND ngày 28/11/2023 của UBND huyện Vĩnh Bảo.
- Được xếp loại chất lượng ở mức Hoàn thành tốt trở lên trong 05 năm từ 2020 đến 2024; trong đó 02 năm (2020, 2023) được xếp loại chất lượng ở mức Hoàn thành xuất sắc nhiệm vụ.
- Đáp ứng đủ các tiêu chuẩn về năng lực chuyên môn, nghiệp vụ của CDNN giáo viên tiểu học hạng I.
- Không trong thời hạn xử lý kỷ luật; không trong thời gian thực hiện các quy định liên quan đến kỷ luật theo quy định của Đảng và của pháp luật.</t>
  </si>
  <si>
    <t>XXIV. TRƯỜNG TIỂU HỌC VĨNH LONG - THẮNG THỦY</t>
  </si>
  <si>
    <t>Phạm Thị Mến</t>
  </si>
  <si>
    <t>23/3/1975</t>
  </si>
  <si>
    <t>Trường Tiểu học Vĩnh Long - Thắng Thủy</t>
  </si>
  <si>
    <t>Thạc sỹ quản lý giáo dục
Đại học tiểu học</t>
  </si>
  <si>
    <t>Chiến sỹ thi đua cấp thành phố năm 2024 theo Quyết định số 4317/QĐ-UBND ngày 18/11/2024 của UBND TP Hải Phòng</t>
  </si>
  <si>
    <t xml:space="preserve"> - Đã được bổ nhiệm CDNN tại QĐ số 2990/QĐ-BND ngày 21/11/2016; bổ nhiệm CDNN giáo viên tiểu học hạng II (mã số V.07.03.28) tại Quyết định số 5831/QĐ-UBND ngày 28/11/2023 của UBND huyện Vĩnh Bảo.
- Được xếp loại chất lượng ở mức Hoàn thành tốt trở lên trong 05 năm từ 2020 đến 2024, trong đó có 04 năm (2021, 2022, 2023, 2024) được xếp loại chất lượng ở mức Hoàn thành xuất sắc nhiệm vụ.
 - Đáp ứng đủ các tiêu chuẩn về năng lực chuyên môn, nghiệp vụ của CDNN giáo viên tiểu học hạng I.
- Không trong thời hạn xử lý kỷ luật; không trong thời gian thực hiện các quy định liên quan đến kỷ luật theo quy định của Đảng và của pháp luật.</t>
  </si>
  <si>
    <t>Nguyễn Thị Thùy Dương</t>
  </si>
  <si>
    <t>10/11/1978</t>
  </si>
  <si>
    <t>Bằng khen của Chủ tịch UBND TP Hải Phòng năm 2021 theo Quyết định số 2460/QĐ-CT ngày 30/8/2021</t>
  </si>
  <si>
    <t xml:space="preserve"> -  Đã được bổ nhiệm CDNN giáo viên tiểu học hạng II (mã số V.07.03.07) tại Quyết định số 75/QĐ-HT ngày 18/07/2016 của Trường Tiểu học Thắng Thủy; bổ nhiệm CDNN giáo viên tiểu học hạng II (mã số V.07.03.28) tại Quyết định số 5831/QĐ-UBND ngày 28/11/2023 của UBND huyện Vĩnh Bảo.
- Được xếp loại chất lượng ở mức Hoàn thành tốt trở lên trong 05 năm từ 2020 đến 2024 trong đó 02 năm (2020, 2021) được xếp loại chất lượng ở mức Hoàn thành xuất sắc nhiệm vụ.
 - Đáp ứng đủ các tiêu chuẩn về năng lực chuyên môn, nghiệp vụ của CDNN giáo viên tiểu học hạng I.
- Không trong thời hạn xử lý kỷ luật; không trong thời gian thực hiện các quy định liên quan đến kỷ luật theo quy định của Đảng và của pháp luật.</t>
  </si>
  <si>
    <t>04/01/1981</t>
  </si>
  <si>
    <t xml:space="preserve">&gt;6 năm </t>
  </si>
  <si>
    <t xml:space="preserve">&gt;1 năm </t>
  </si>
  <si>
    <t xml:space="preserve">Chiến sỹ thi đua thành phố năm 2022 theo Quyết định số 3345/QĐ-CT ngày 06/10/2022
</t>
  </si>
  <si>
    <t xml:space="preserve"> -  Đã được bổ nhiệm CDNN giáo viên tiểu học hạng II (mã số V.07.03.07) tại Quyết định số 96/QĐ-HT ngày 18/07/2016 của Trường Tiểu học Vĩnh Long;  bổ nhiệm CDNN giáo viên tiểu học hạng II (mã số V.07.03.28) tại Quyết định số 5747/QĐ-UBND ngày 28/11/2023 của UBND huyện Vĩnh Bảo.
- Trong 5 năm từ năm 2020 đến 2024 được xếp loại chất lượng ở mức Hoàn thành xuất sắc nhiệm vụ.
 - Đáp ứng đủ các tiêu chuẩn về năng lực chuyên môn, nghiệp vụ của CDNN giáo viên tiểu học hạng I.
- Không trong thời hạn xử lý kỷ luật; không trong thời gian thực hiện các quy định liên quan đến kỷ luật theo quy định của Đảng và của pháp luật.</t>
  </si>
  <si>
    <t>Nguyễn Thu Nga</t>
  </si>
  <si>
    <t>26/3/1980</t>
  </si>
  <si>
    <t>Trường Tiểu học Vĩnh Long - Thắng Thuỷ</t>
  </si>
  <si>
    <t xml:space="preserve"> - Đã được bổ nhiệm CDNN giáo viên tiểu học hạng II (mã số V.07.03.28) tại Quyết định số 609/QĐ-UBND ngày 28/11/2023 của UBND huyện Vĩnh Bảo.
- Trong 5 năm từ năm 2020 đến 2024 được xếp loại chất lượng ở mức Hoàn thành xuất sắc nhiệm vụ.
 - Đáp ứng đủ các tiêu chuẩn về năng lực chuyên môn, nghiệp vụ của CDNN giáo viên tiểu học hạng I.
- Không trong thời hạn xử lý kỷ luật; không trong thời gian thực hiện các quy định liên quan đến kỷ luật theo quy định của Đảng và của pháp luật.</t>
  </si>
  <si>
    <t>Vũ Thị Thơm</t>
  </si>
  <si>
    <t>04/6/1976</t>
  </si>
  <si>
    <t>Chứng chỉ Bồi dưỡng theo tiêu chuẩn chức danh nghề nghiệp giáo viên tiểu học hạng II</t>
  </si>
  <si>
    <t>Bằng khen của Chủ tịch UBND TP Hải Phòng năm 2024 theo Quyết định số 3001/QĐ-CT ngày 22/8/2024</t>
  </si>
  <si>
    <t xml:space="preserve"> - Đã được bổ nhiệm CDNN giáo viên tiểu học hạng II (mã số V.07.03.28) tại Quyết định số 5769/QĐ-UBND ngày 28/11/2023 của UBND huyện Vĩnh Bảo.
- Được xếp loại chất lượng ở mức Hoàn thành tốt trở lên trong 05 năm từ 2020 đến 2024; trong đó có 04 năm (2020, 2021, 2022, 2023, 2024) được xếp loại chất lượng ở mức Hoàn thành xuất sắc nhiệm vụ.
 - Đáp ứng đủ các tiêu chuẩn về năng lực chuyên môn, nghiệp vụ của CDNN giáo viên tiểu học hạng I.
- Không trong thời hạn xử lý kỷ luật; không trong thời gian thực hiện các quy định liên quan đến kỷ luật theo quy định của Đảng và của pháp luật.</t>
  </si>
  <si>
    <t>28/04/1978</t>
  </si>
  <si>
    <t>5,08</t>
  </si>
  <si>
    <t xml:space="preserve"> Bằng khen của Chủ tịch UBND TP Hải Phòng năm 2023 theo Quyết định số 2487/QĐ-CT ngày 17/8/2023
</t>
  </si>
  <si>
    <t xml:space="preserve"> - Đã được bổ nhiệm CDNN theo QĐ số 135/QĐ-HT ngày 18/7/2016; bổ nhiệm giáo viên tiểu học hạng II (mã số V.07.03.07) tại Quyết định số 75/QĐ-HT ngày 18/07/2016 của Trường Tiểu học Thắng Thủy; bổ nhiệm CDNN giáo viên tiểu học hạng II (mã số V.07.03.28) tại Quyết định số 5986/QĐ-UBND ngày 28/11/2023 của UBND huyện Vĩnh Bảo.
- Trong 5 năm từ năm 2020 đến 2024 được xếp loại chất lượng ở mức Hoàn thành xuất sắc nhiệm vụ.
 - Đáp ứng đủ các tiêu chuẩn về năng lực chuyên môn, nghiệp vụ của CDNN giáo viên tiểu học hạng I.
- Không trong thời hạn xử lý kỷ luật; không trong thời gian thực hiện các quy định liên quan đến kỷ luật theo quy định của Đảng và của pháp luật.</t>
  </si>
  <si>
    <t>XXV. TRƯỜNG TIỂU HỌC VĨNH PHONG - TIỀN PHONG</t>
  </si>
  <si>
    <t>Vũ Thị Chững</t>
  </si>
  <si>
    <t>20/08/1972</t>
  </si>
  <si>
    <t>Trường Tiểu học Vĩnh Phong-Tiền Phong</t>
  </si>
  <si>
    <t>Bằng khen của Chủ tịch UBND TP Hải Phòng năm 2023 theo Quyết định số 2487/QĐ-CT, ngày 17/8/2023</t>
  </si>
  <si>
    <t xml:space="preserve"> - Đã được bổ nhiệm CDNN giáo viên tiểu học hạng II (mã số V.07.03.07) tại Quyết định số 29/QĐ-TH ngày 30/6/2016 của Trường Tiểu học Tiền Phong; bổ nhiệm CDNN giáo viên tiểu học hạng II (mã số V.07.03.28) tại Quyết định số 5915/QĐ-UBND ngày 28/11/2023 của UBND huyện Vĩnh Bảo.
- Trong 5 năm từ năm 2020 đến 2024 được xếp loại chất lượng ở mức Hoàn thành xuất sắc nhiệm vụ.
- Đáp ứng đủ các tiêu chuẩn về năng lực chuyên môn, nghiệp vụ của CDNN giáo viên tiểu học hạng I.
- Không trong thời hạn xử lý kỷ luật; không trong thời gian thực hiện các quy định liên quan đến kỷ luật theo quy định của Đảng và của pháp luật.</t>
  </si>
  <si>
    <t>Phạm Thị Hương</t>
  </si>
  <si>
    <t>22/4/1976</t>
  </si>
  <si>
    <t>Trường Tiểu học Vĩnh Phong - Tiền Phong</t>
  </si>
  <si>
    <t>Bằng khen của Chủ tịch UBND TP Hải Phòng năm 2021 theo Quyết định số 2460/QĐ-CT, ngày 30/8/2021</t>
  </si>
  <si>
    <t xml:space="preserve"> - Đã được bổ nhiệm CDNN giáo viên tiểu học hạng II (mã số V.07.03.07) tại Quyết định số 50a/QĐ-TH ngày 15/6/2016 của Trường Tiểu học Vĩnh Phong; bổ nhiệm CDNN giáo viên tiểu học hạng II (mã số V.07.03.28) tại Quyết định số 5951/QĐ-UBND ngày 28/11/2023 của UBND huyện Vĩnh Bảo.
- Được xếp loại chất lượng ở mức Hoàn thành tốt trở lên trong 05 năm từ 2020 đến 2024 trong đó có 02 năm (2020, 2021) được xếp loại chất lượng ở mức Hoàn thành xuất sắc nhiệm vụ.
- Đáp ứng đủ các tiêu chuẩn về năng lực chuyên môn, nghiệp vụ của CDNN giáo viên tiểu học hạng I.
- Không trong thời hạn xử lý kỷ luật; không trong thời gian thực hiện các quy định liên quan đến kỷ luật theo quy định của Đảng và của pháp luật.</t>
  </si>
  <si>
    <t>Phạm Thị Yến</t>
  </si>
  <si>
    <t>17/12/1976</t>
  </si>
  <si>
    <t>Trường Tiểu học Vĩnh Phong-Tiền Phog</t>
  </si>
  <si>
    <t xml:space="preserve">Bằng khen của Chủ tịch UBND TP Hải Phòng năm 2022 theo Quyết định số 2919/QĐ-CT ngày 07/9/2022
</t>
  </si>
  <si>
    <t xml:space="preserve"> - Đã được bổ nhiệm CDNN giáo viên tiểu học hạng II (mã số V.07.03.07) tại Quyết định số 24/QĐ-TH ngày 30/6/2016 của Trường Tiểu học Tiền Phong; bổ nhiệm CDNN giáo viên tiểu học hạng II (mã số V.07.03.28) tại Quyết định số 6065/QĐ-UBND ngày 28/11/2023 của UBND huyện Vĩnh Bảo.
- Trong 5 năm từ năm 2020 đến 2024 được xếp loại chất lượng ở mức Hoàn thành xuất sắc nhiệm vụ.
- Đáp ứng đủ các tiêu chuẩn về năng lực chuyên môn, nghiệp vụ của CDNN giáo viên tiểu học hạng I.
- Không trong thời hạn xử lý kỷ luật; không trong thời gian thực hiện các quy định liên quan đến kỷ luật theo quy định của Đảng và của pháp luật.</t>
  </si>
  <si>
    <t>Phạm Thị Huệ</t>
  </si>
  <si>
    <t>18/12/1980</t>
  </si>
  <si>
    <t>Cử nhân Sư phạm Giáo dục Tiểu học</t>
  </si>
  <si>
    <t xml:space="preserve"> - Đã được bổ nhiệm CDNN giáo viên tiểu học hạng II (mã số V.07.03.07) tại Quyết định số 59/QĐ-TH ngày 15/6/2016 của Trường Tiểu học Tiền Phong.- Đã được bổ nhiệm CDNN giáo viên tiểu học hạng II (mã số V.07.03.28)  tại Quyết định số 5766/QĐ-UBND ngày 28/11/2023 của UBND huyện Vĩnh Bảo.
- Được xếp loại chất lượng ở mức Hoàn thành tốt trở lên trong 05 năm từ 2020 đến 2024 trong đó có 03 năm (2021, 2022, 2023) được xếp loại chất lượng ở mức Hoàn thành xuất sắc nhiệm vụ.
- Đáp ứng đủ các tiêu chuẩn về năng lực chuyên môn, nghiệp vụ của CDNN giáo viên tiểu học hạng I.
- Không trong thời hạn xử lý kỷ luật; không trong thời gian thực hiện các quy định liên quan đến kỷ luật theo quy định của Đảng và của pháp luật.</t>
  </si>
  <si>
    <t>Ngô Thị Kim Huyền</t>
  </si>
  <si>
    <t>05/6/1979</t>
  </si>
  <si>
    <t xml:space="preserve"> - Đã được bổ nhiệm tại QĐ số 2086/QĐ-SNV ngày 23/7/2009 của Sở Nội vụ; QĐ số 34/QĐ-TH ngày 30/6/2016 của Trường Tiểu học Tiền Phong; bổ nhiệm CDNN giáo viên tiểu học hạng II (mã số V.07.03.28) tại Quyết định số 6020/QĐ-UBND ngày 28/11/2023 của UBND huyện Vĩnh Bảo.
- Trong 5 năm từ năm 2020 đến 2024, được xếp loại chất lượng ở mức Hoàn thành xuất sắc nhiệm vụ.
- Đáp ứng đủ các tiêu chuẩn về năng lực chuyên môn, nghiệp vụ của CDNN giáo viên tiểu học hạng I.
- Không trong thời hạn xử lý kỷ luật; không trong thời gian thực hiện các quy định liên quan đến kỷ luật theo quy định của Đảng và của pháp luật.</t>
  </si>
  <si>
    <t>XXVI. TRƯỜNG TIỂU HỌC VĨNH TIẾN - CỔ AM</t>
  </si>
  <si>
    <t>Phạm Thị Hợi</t>
  </si>
  <si>
    <t>30/7/1971</t>
  </si>
  <si>
    <t>Trường Tiểu học Vĩnh Tiến - Cổ Am</t>
  </si>
  <si>
    <t>Bằng khen của Chủ tịch UBND thành phố năm 2020 theo Quyết định số 2614/QĐ-CT ngày 01/09/2020</t>
  </si>
  <si>
    <t xml:space="preserve"> - Đã được bổ nhiệm CDNN giáo viên tiểu học hạng II (mã số V.07.03.07) tại Quyết định số 2995/QĐ-UBND ngày 21/11/2016 của UBND huyện Vĩnh Bảo; bổ nhiệm CDNN giáo viên tiểu học hạng II (mã số V.07.03.28) tại Quyết định số 6000/QĐ-UBND ngày 28/11/2023 của Ủy ban nhân dân huyện Vĩnh Bảo.
- Được xếp loại chất lượng ở mức Hoàn thành tốt trở lên trong 05 năm từ 2020 đến 2024 trong đó 02 năm (năm 2020, 2021) được xếp loại chất lượng ở mức hoàn thành xuất sắc nhiệm vụ.
- Đáp ứng đủ các tiêu chuẩn về năng lực chuyên môn, nghiệp vụ của CDNN giáo viên tiểu học hạng I.
- Không trong thời hạn xử lý kỷ luật; không trong thời gian thực hiện các quy định liên quan đến kỷ luật theo quy định của Đảng và của pháp luật.</t>
  </si>
  <si>
    <t>Nguyễn Anh Tuấn</t>
  </si>
  <si>
    <t>14/03/1982</t>
  </si>
  <si>
    <t xml:space="preserve">Bằng khen của Chủ tịch UBND TP Hải Phòng năm 2022 theo Quyết định số 2919/QĐ-CT ngày 07/09/2022
</t>
  </si>
  <si>
    <t xml:space="preserve"> - Đã được bổ nhiệm CDNN giáo viên tiểu học hạng II (mã số V.07.03.07) tại Quyết định số 136/QĐ-HTr ngày 21/12/2016 của Trường Tiểu học Tam Cường; bổ nhiệm CDNN giáo viên tiểu học hạng II (mã số V.07.03.28) tại Quyết định số 6110/QĐ-UBND ngày 28/11/2023 của Ủy ban nhân dân huyện Vĩnh Bảo.
- Được xếp loại chất lượng ở mức Hoàn thành tốt trở lên trong 05 năm từ 2020 đến 2024 trong đó có 04 năm (2021, 2022, 2023, 2024) được xếp loại chất lượng ở mức hoàn thành xuất sắc nhiệm vụ.
- Đáp ứng đủ các tiêu chuẩn về năng lực chuyên môn, nghiệp vụ của CDNN giáo viên tiểu học hạng I.
- Không trong thời hạn xử lý kỷ luật; không trong thời gian thực hiện các quy định liên quan đến kỷ luật theo quy định của Đảng và của pháp luật.</t>
  </si>
  <si>
    <t>Vũ Thị Tuyết</t>
  </si>
  <si>
    <t>06/04/1984</t>
  </si>
  <si>
    <t>Bằng khen của Bộ trưởng Bộ Giáo dục và Đào tạo năm 2019 theo Quyết định số 2341/QĐ-BGDĐT ngày 15/08/2019</t>
  </si>
  <si>
    <t xml:space="preserve"> -  Đã được bổ nhiệm CDNN giáo viên tiểu học hạng II (mã số V.07.03.07) tại Quyết định số 97/QĐ-TTH ngày 01/7/2016 của Trường Tiểu học Cổ Am; bổ nhiệm CDNN giáo viên tiểu học hạng II (mã số V.07.03.28) tại Quyết định số 5976/QĐ-UBND ngày 28/11/2023 của Ủy ban nhân dân huyện Vĩnh Bảo.
- Được xếp loại chất lượng ở mức Hoàn thành tốt trở lên trong 05 năm từ 2020 đến 2024; trong đó có 04 năm (2020; 2021; 2022; 2023) được xếp loại chất lượng ở mức hoàn thành xuất sắc nhiệm vụ.
- Đáp ứng đủ các tiêu chuẩn về năng lực chuyên môn, nghiệp vụ của CDNN giáo viên tiểu học hạng I.
- Không trong thời hạn xử lý kỷ luật; không trong thời gian thực hiện các quy định liên quan đến kỷ luật theo quy định của Đảng và của pháp luật.</t>
  </si>
  <si>
    <t>Lê Thị Huế</t>
  </si>
  <si>
    <t>02/09/1976</t>
  </si>
  <si>
    <t>Bằng khen của Chủ tịch UBND thành phố năm 2020 theo Quyết định 2614/QĐ-CT ngày 01/09/2020</t>
  </si>
  <si>
    <t xml:space="preserve"> - Đã được bổ nhiệm CDNN giáo viên tiểu học hạng II (mã số V.07.03.07) tại Quyết định số 101/QĐ-HT ngày 01/7/2016 của Trường Tiểu học Cổ Am. Đã được bổ nhiệm CDNN giáo viên tiểu học hạng II (mã số V.07.03.28)  tại Quyết định số 5822/QĐ-UBND ngày 28/11/2023 của Ủy ban nhân dân huyện Vĩnh Bảo.
- Trong 05 năm từ 2020 đến 2024, được xếp loại chất lượng ở mức hoàn thành xuất sắc nhiệm vụ.
- Đáp ứng đủ các tiêu chuẩn về năng lực chuyên môn, nghiệp vụ của CDNN giáo viên tiểu học hạng I.
- Không trong thời hạn xử lý kỷ luật; không trong thời gian thực hiện các quy định liên quan đến kỷ luật theo quy định của Đảng và của pháp luật.</t>
  </si>
  <si>
    <t>Trần Thị Lan</t>
  </si>
  <si>
    <t>11/8/1978</t>
  </si>
  <si>
    <t>Bằng khen của Chủ tịch UBND thành phố năm 2021 theo Quyết định 2460/QĐ-CT ngày 30/08/2021</t>
  </si>
  <si>
    <t xml:space="preserve"> - Đã được bổ nhiệm CDNN giáo viên tiểu học hạng II (mã số V.07.03.07) tại Quyết định số 65/QĐ-TH ngày 28/6/2016 của Trường Tiểu học Vĩnh Tiến; bổ nhiệm CDNN giáo viên tiểu học hạng II (mã số V.07.03.28) tại Quyết định số 5895/QĐ-UBND ngày 28/11/2023 của Ủy ban nhân dân huyện Vĩnh Bảo.
- Trong 05 năm từ 2020 đến 2024 được xếp loại chất lượng ở mức hoàn thành xuất sắc nhiệm vụ.
- Đáp ứng đủ các tiêu chuẩn về năng lực chuyên môn, nghiệp vụ của CDNN giáo viên tiểu học hạng I.
- Không trong thời hạn xử lý kỷ luật; không trong thời gian thực hiện các quy định liên quan đến kỷ luật theo quy định của Đảng và của pháp luật.</t>
  </si>
  <si>
    <t>I. TRƯỜNG TH VÀ THCS HƯNG NHÂN</t>
  </si>
  <si>
    <t>26/11/1982</t>
  </si>
  <si>
    <t>Giáo viên Trung học cơ sở (môn  Ngữ Văn)</t>
  </si>
  <si>
    <t xml:space="preserve">Chứng chỉ bồi dưỡng theo tiêu chuẩn chức danh nghề nghiệp giáo viên trung học cơ sở hạng II </t>
  </si>
  <si>
    <t>Bằng khen của CT UBND TP Hải Phòng năm 2020 (theo Quyết định số 2614/QĐ-CT ngày 01/09/2020)</t>
  </si>
  <si>
    <t>- Đã được bổ nhiệm CDNN giáo viên Trung học cơ sở hạng II (mã số V.07.04.11) tại Quyết định số 69/QĐ-TrH ngày 29/8/2016 của Trường Tiểu học và Trung học cơ sở Hưng Nhân; bổ nhiệm CDNN giáo viên THCS hạng II (mã số V.07.04.31) tại Quyết định số 6289/QĐ-UBND ngày 28/11/2023 của Ủy ban nhân dân huyện Vĩnh Bảo.
- Được xếp loại chất lượng ở mức Hoàn thành  tốt trở lên trong 05 năm từ 2020 đến 2024; trong đó có 04 năm (2020, 2022,2023; 2024) được xếp loại chất lượng ở mức hoàn thành xuất sắc nhiệm vụ.
- Đáp ứng đủ các tiêu chuẩn về năng lực chuyên môn, nghiệp vụ của CDNN giáo viên THCS hạng I.
- Không trong thời hạn xử lý kỷ luật; không trong thời gian thực hiện các quy định liên quan đến kỷ luật theo quy định của Đảng và của pháp luật.</t>
  </si>
  <si>
    <t>II. TRƯỜNG THCS ĐỒNG MINH</t>
  </si>
  <si>
    <t>Đặng Thu Hằng</t>
  </si>
  <si>
    <t>09/8/1979</t>
  </si>
  <si>
    <t>Trường THCS Đồng Minh</t>
  </si>
  <si>
    <t>- Cao đẳng sư phạm văn sử
- Đại học Ngữ Văn</t>
  </si>
  <si>
    <t xml:space="preserve">Chứng chỉ bồi dưỡng theo tiêu chuẩn chức danh nghề nghiệp giáo viên trung học cơ sở </t>
  </si>
  <si>
    <t>Bằng khen của CT UBND TP năm 2023 (theo Quyết định số 2487/QĐ-CT ngày 17/8/2023)</t>
  </si>
  <si>
    <t>- Đã được bổ nhiệm CDNN giáo viên THCS hạng II (mã số V.07.04.31) tại Quyết định số 6299/QĐ-UBND ngày 28/11/2023 của Ủy ban nhân dân huyện Vĩnh Bảo; bổ nhiệm CDNN giáo viên Trung học cơ sở hạng II (mã số V.07.04.11) tại Quyết định số 104/QĐ-TrH ngày 04/9/2016 của Trường Trung học cơ sở Nguyễn Bỉnh Khiêm.
- Được xếp loại chất lượng ở mức Hoàn thành  tốt trở lên trong 05 năm từ 2020 đến 2024; trong đó có 04 năm (2020, 2021,  2022, 2023) được xếp loại chất lượng ở mức hoàn thành xuất sắc nhiệm vụ.
- Đáp ứng đủ các tiêu chuẩn về năng lực chuyên môn, nghiệp vụ của CDNN giáo viên THCS hạng I.
- Không trong thời hạn xử lý kỷ luật; không trong thời gian thực hiện các quy định liên quan đến kỷ luật theo quy định của Đảng và của pháp luật.</t>
  </si>
  <si>
    <t>Lương Thị Di</t>
  </si>
  <si>
    <t>12/7/1977</t>
  </si>
  <si>
    <t>Giáo viên THCS môn KHTN</t>
  </si>
  <si>
    <t>Đại học Sư phạm Hóa học</t>
  </si>
  <si>
    <t xml:space="preserve">GCN Giáo viên giỏi cấp huyện năm học 2023-2024 của Phòng GD&amp;ĐT huyện cấp ngày 19/5/2024
</t>
  </si>
  <si>
    <t>- Đã được bổ nhiệm CDNN giáo viên THCS hạng II (mã số V.07.04.31) tại Quyết định số 34/QĐ-TrH ngày 28/6/2016 của Trường THCS Đồng Minh; Quyết định số 6330/QĐ-UBND ngày 28/11/2023 của Ủy ban nhân dân huyện Vĩnh Bảo.
- Được xếp loại chất lượng ở mức Hoàn thành  tốt trở lên trong 05 năm từ 2020 đến 2024; trong đó có 04 năm (2020, 2021,  2022, 2023) được xếp loại chất lượng ở mức hoàn thành xuất sắc nhiệm vụ.
- Đáp ứng đủ các tiêu chuẩn về năng lực chuyên môn, nghiệp vụ của CDNN giáo viên THCS hạng I.
- Không trong thời hạn xử lý kỷ luật; không trong thời gian thực hiện các quy định liên quan đến kỷ luật theo quy định của Đảng và của pháp luật.</t>
  </si>
  <si>
    <t>Phạm Thị Hoa</t>
  </si>
  <si>
    <t>03/02/1969</t>
  </si>
  <si>
    <t>Trường Trung học cơ sở An Hoà</t>
  </si>
  <si>
    <t>Đại học Sư phạm Hóa</t>
  </si>
  <si>
    <t>Bằng khen của CT UBND TP năm 2020 (theo Quyết định  2614 /QĐ-CT ngày 01/9/2020)</t>
  </si>
  <si>
    <t xml:space="preserve">- Đã được bổ nhiệm CDNN giáo viên Trung học cơ sở hạng II (mã số V.07.04.11) tại Quyết định số 11/QĐ-TrH ngày 25/6/2016 của Trường Trung học cơ sở An Hòa; bổ nhiệm CDNN giáo viên THCS hạng II (mã số V.07.04.31) tại Quyết định số 6379/QĐ-UBND ngày 28/11/2023 của Ủy ban nhân dân huyện Vĩnh Bảo.
- Được xếp loại chất lượng ở mức Hoàn thành  tốt trở lên trong 05 năm từ 2020 đến 2024; trong đó có 02 năm (2020, 2023) được đánh giá hoàn thành xuất sắc nhiệm vụ.
- Đáp ứng  đầy đủ các điều kiện, tiêu chuẩn về năng lực chuyên môn, nghiệp vụ của CDNN giáo viên THCS hạng I.
- Không trong thời hạn xử lý kỷ luật; không trong thời gian thực hiện các quy định liên quan đến kỷ luật theo quy định của Đảng và của pháp luật.                            </t>
  </si>
  <si>
    <t>Hoàng Thị Nhung</t>
  </si>
  <si>
    <t>13/2/1978</t>
  </si>
  <si>
    <t>Giáo viên THCS (môn Công nghệ)</t>
  </si>
  <si>
    <t>Cử nhân Sư phạm Kĩ thuật</t>
  </si>
  <si>
    <t>GCN Giáo viên giỏi cấp huyện năm học 2017-2018 của Phòng GD&amp;ĐT huyện cấp tháng 02/2018</t>
  </si>
  <si>
    <t xml:space="preserve"> - Đã được bổ nhiệm CDNN giáo viên Trung học cơ sở hạng II (mã số V.07.04.11) tại Quyết định số 12/QĐ-TrH ngày 25/6/2016 của Trường Trung học cơ sở An Hòa; bổ nhiệm CDNN giáo viên THCS hạng II (mã số V.07.04.31) tại Quyết định số 6368/QĐ-UBND ngày 28/11/2023 của Ủy ban nhân dân huyện Vĩnh Bảo.
- Được xếp loại chất lượng ở mức Hoàn thành  tốt trở lên trong 05 năm từ 2020 đến 2024; trong đó có 03 năm học được xếp loại chất lượng ở mức hoàn thành xuất sắc nhiệm vụ ( Năm 2021,2022, 2024)
- Đáp ứng đủ các tiêu chuẩn về năng lực chuyên môn, nghiệp vụ của CDNN giáo viên THCS hạng I.
- Không trong thời hạn xử lý kỷ luật; không trong thời gian thực hiện các quy định liên quan đến kỷ luật theo quy định của Đảng và của pháp luật.</t>
  </si>
  <si>
    <t>Nguyễn Thị Miên</t>
  </si>
  <si>
    <t>13/08/1982</t>
  </si>
  <si>
    <t>Giáo viên THCS (môn Mĩ Thuật)</t>
  </si>
  <si>
    <t xml:space="preserve"> Đại học Sư phạm Địa lí</t>
  </si>
  <si>
    <t>GCN Giáo viên giỏi cấp Thành phố năm học 2010-2011 của Sở GD&amp;ĐT Hải Phòng cấp ngày 18/02/2011</t>
  </si>
  <si>
    <t>- Đã được bổ nhiệm CDNN giáo viên Trung học cơ sở hạng II (mã số V.07.04.11) tại Quyết định số 1061/QĐ-SNV ngày 07/5/2009 của Sở Nội vụ; Quyết định số 13/QĐ-TrH ngày 25/6/2016 của Trường Trung học cơ sở An Hòa; bổ nhiệm CDNN giáo viên THCS hạng II (mã số V.07.04.31) tại Quyết định số 6380/QĐ-UBND ngày 28/11/2023 của Ủy ban nhân dân huyện Vĩnh Bảo.
- Được xếp loại chất lượng ở mức Hoàn thành  tốt trở lên trong 05 năm từ 2020 đến 2024, trong đó có 04 năm được xếp loại chất lượng ở mức hoàn thành xuất sắc nhiệm vụ ( Năm 2020,  2021, 2022, 2023)
- Đáp ứng đủ các tiêu chuẩn về năng lực chuyên môn, nghiệp vụ của CDNN giáo viên THCS hạng I.
- Không trong thời hạn xử lý kỷ luật; không trong thời gian thực hiện các quy định liên quan đến kỷ luật theo quy định của Đảng và của pháp luật.</t>
  </si>
  <si>
    <t>IV. TRƯỜNG THCS CỔ AM - VĨNH TIẾN</t>
  </si>
  <si>
    <t>Đào Thị Mến</t>
  </si>
  <si>
    <t>01/5/1977</t>
  </si>
  <si>
    <t>Trường THCS Cổ Am-Vĩnh Tiến</t>
  </si>
  <si>
    <t>Chứng chỉ bồi dưỡng theo tiêu chuẩn chức danh nghề nghiệp giáo viên trung học cơ sở hạng II</t>
  </si>
  <si>
    <t>Bằng khen của CT UBND TP năm 2022 (theo Quyết định số 2919/QĐ-UBND ngày 07/9/2022)</t>
  </si>
  <si>
    <t>- Đã được bổ nhiệm CDNN giáo viên Trung học cơ sở hạng II (mã số V.07.04.11) tại Quyết định số 47/QĐ-TrH ngày 25/6/2016 của Trường Trung học cơ sở Cổ Am - Vĩnh Tiến; bổ nhiệm CDNN giáo viên THCS hạng II (mã số V.07.04.31) tại Quyết định số 5850/QĐ-UBND ngày 28/11/2023 của Ủy ban nhân dân huyện Vĩnh Bảo.
- Được xếp loại chất lượng ở mức Hoàn thành  tốt trở lên trong 05 năm từ 2020 đến 2024; trong đó có 04 năm được xếp loại chất lượng ở mức hoàn thành xuất sắc nhiệm vụ ( Năm 2020, 2021, 2022, 2024)
- Đáp ứng đủ các tiêu chuẩn về năng lực chuyên môn, nghiệp vụ của CDNN giáo viên THCS hạng I.
- Không trong thời hạn xử lý kỷ luật; không trong thời gian thực hiện các quy định liên quan đến kỷ luật theo quy định của Đảng và của pháp luật.</t>
  </si>
  <si>
    <t>Lê Sỹ Tuân</t>
  </si>
  <si>
    <t>20/7/1982</t>
  </si>
  <si>
    <t>Giáo viên THCS Cổ Am- Vĩnh Tiến (môn Toán)</t>
  </si>
  <si>
    <t>Cử nhân sư phạm Toán học</t>
  </si>
  <si>
    <t>GCN Giáo viên giỏi cấp thành phố năm học 2022-2023 của Sở GD&amp;ĐT Hải Phòng cấp ngày 17/02/2023</t>
  </si>
  <si>
    <t>- Đã được bổ nhiệm CDNN giáo viên Trung học cơ sở hạng II (mã số V.07.04.11) tại Quyết định số 46/QĐ-TrH ngày 25/6/2016 của Trường Trung học cơ sở Cổ Am - Vĩnh Tiến; bổ nhiệm CDNN giáo viên THCS hạng II (mã số V.07.04.31) tại Quyết định số 6258/QĐ-UBND ngày 28/11/2023 của Ủy ban nhân dân huyện Vĩnh Bảo.
- Được xếp loại chất lượng ở mức Hoàn thành  tốt trở lên trong 05 năm từ 2020 đến 2024; trong đó có 04 năm được xếp loại chất lượng ở mức hoàn thành xuất sắc nhiệm vụ (2021, 2022, 2023, 2024)
- Đáp ứng đủ các tiêu chuẩn về năng lực chuyên môn, nghiệp vụ của CDNN giáo viên THCS hạng I.
- Không trong thời hạn xử lý kỷ luật; không trong thời gian thực hiện các quy định liên quan đến kỷ luật theo quy định của Đảng và của pháp luật.</t>
  </si>
  <si>
    <t>Vũ Thị Thanh Phương</t>
  </si>
  <si>
    <t>21/12/1983</t>
  </si>
  <si>
    <t>Giáo viên THCS Cổ Am- Vĩnh Tiến (môn Văn)</t>
  </si>
  <si>
    <t>Cử nhân sư phạm Ngữ văn</t>
  </si>
  <si>
    <t xml:space="preserve">GCN Giáo viên chủ nhiệm giỏi cấp huyện năm học 2023-2024 của Phòng GD&amp;ĐT huyện cấp ngày 19/5/2024.
</t>
  </si>
  <si>
    <t>- Đã được bổ nhiệm CDNN giáo viên THCS hạng II QĐ số 55/QĐ-TrH ngày 25/6/2016 của Trường THCS Cổ Am - Vĩnh Tiến; (mã số V.07.04.31) tại Quyết định số 6265/QĐ-UBND ngày 28/11/2023 của Ủy ban nhân dân huyện Vĩnh Bảo.
- Được xếp loại chất lượng ở mức Hoàn thành  tốt trở lên trong 05 năm từ 2020 đến 2024; trong đó có 03 năm được xếp loại chất lượng ở mức hoàn thành xuất sắc nhiệm vụ (2020, 2023, 2024)
- Đáp ứng đủ các tiêu chuẩn về năng lực chuyên môn, nghiệp vụ của CDNN giáo viên THCS hạng I.
- Không trong thời hạn xử lý kỷ luật; không trong thời gian thực hiện các quy định liên quan đến kỷ luật theo quy định của Đảng và của pháp luật.</t>
  </si>
  <si>
    <t>V. TRƯỜNG THCS LÝ HỌC - LIÊN AM - CAO MINH</t>
  </si>
  <si>
    <t>Hoàng Thị Hợi</t>
  </si>
  <si>
    <t>05/8/1971</t>
  </si>
  <si>
    <t>Trường THCS Lý Học-Liên Am- Cao minh</t>
  </si>
  <si>
    <t>- Cao đẳng sư phạm ngành kỹ thuật CN-Vật lý
- Đại học giáo dục chính trị</t>
  </si>
  <si>
    <t>Bằng khen của CT UBND TP năm 2013 (theo Quyết định số 1699/QĐ-CT của UBND TP ngày 06/9/2013)</t>
  </si>
  <si>
    <t>- Đã chuyển loại viên chức (ngạch giáo viên THCS chính) tại QĐ số 1206/QĐ-SNV ngày 09/7/2008 của Sở Nội vụ; bổ nhiệm CDNN giáo viên Trung học cơ sở hạng II (mã số V.07.04.11) tại Quyết định số 3016/QĐ-UBND ngày 21/11/2016 của UBND huyện Vĩnh Bảo; bổ nhiệm CDNN giáo viên THCS hạng II (mã số V.07.04.31) tại Quyết định số 6480/QĐ-UBND ngày 28/11/2023 của Ủy ban nhân dân huyện Vĩnh Bảo.
- Được xếp loại chất lượng ở mức Hoàn thành  tốt trở lên trong 05 năm từ 2020 đến 2024; trong đó có 04 năm (năm 2021, 2022, 2023; 2024) được xếp loại chất lượng ở mức hoàn thành xuất sắc nhiệm vụ.
- Đáp ứng đủ các tiêu chuẩn về năng lực chuyên môn, nghiệp vụ của CDNN giáo viên THCS hạng I.
- Không trong thời hạn xử lý kỷ luật; không trong thời gian thực hiện các quy định liên quan đến kỷ luật theo quy định của Đảng và của pháp luật.</t>
  </si>
  <si>
    <t>Trần Tất Thành</t>
  </si>
  <si>
    <t>25/06/1979</t>
  </si>
  <si>
    <t>Bằng khen của CT UBND TP  năm 2019 (theo Quyết định số 1711./QĐ-UBND  ngày 25/7/2019)</t>
  </si>
  <si>
    <t xml:space="preserve">- Đã được bổ nhiệm CDNN giáo viên Trung học cơ sở hạng II (mã số V.07.04.11) tại Quyết định số 17/QĐ-HT ngày 03/9//2016 của Trường Trung học cơ sở Lý Học - Liên Am; bổ nhiệm CDNN giáo viên THCS hạng II (mã số V.07.04.31) tại Quyết định số 6220/QĐ-UBND ngày 28/11/2023 của Ủy ban nhân dân huyện Vĩnh Bảo.
- Được xếp loại chất lượng ở mức Hoàn thành  tốt trở lên trong 05 năm từ 2020 đến 2024; trong đó có 03 năm (2020, 2021, 2022) được xếp loại chất lượng ở mức hoàn thành xuất sắc nhiệm vụ.
- Đáp ứng đủ các tiêu chuẩn về năng lực chuyên môn, nghiệp vụ của CDNN giáo viên THCS hạng I.
- Không trong thời hạn xử lý kỷ luật; không trong thời gian thực hiện các quy định liên quan đến kỷ luật theo quy định của Đảng và của pháp </t>
  </si>
  <si>
    <t>Phạm Văn Hưng</t>
  </si>
  <si>
    <t>17/8/1980</t>
  </si>
  <si>
    <t>Đại học  Sư phạm Toán</t>
  </si>
  <si>
    <t xml:space="preserve">Bằng khen của Thủ tướng chính phủ năm 2021 (theo Quyết định số 2028/QĐ-TTg ngày 03/12/2021 của Thủ tướng Chính phủ);
</t>
  </si>
  <si>
    <t xml:space="preserve">- Đã được bổ nhiệm CDNN giáo viên Trung học cơ sở hạng II (mã số V.07.04.11) tại Quyết định số 58/QĐ-HT ngày 27/6/2016 của Trường Trung học cơ sở Cao Minh; bổ nhiệm CDNN giáo viên THCS hạng II (mã số V.07.04.31) tại Quyết định số 6247/QĐ-UBND ngày 28/11/2023 của Ủy ban nhân dân huyện Vĩnh Bảo.
- Được xếp loại chất lượng ở mức Hoàn thành xuất sắc nhiệm trong 05 năm từ 2020 đến 2024.
- Đáp ứng đủ các tiêu chuẩn về năng lực chuyên môn, nghiệp vụ của CDNN giáo viên THCS hạng I.
- Không trong thời hạn xử lý kỷ luật; không trong thời gian thực hiện các quy định liên quan đến kỷ luật theo quy định của Đảng và của pháp </t>
  </si>
  <si>
    <t>Nguyễn Thị Viên</t>
  </si>
  <si>
    <t>29/3/1980</t>
  </si>
  <si>
    <t>Giáo viên - Tổ phó tổ khoa học tự nhiên THCS (môn Khoa học tự nhiên)</t>
  </si>
  <si>
    <t>Trường THCS Lý Học - Liên Am - Cao Minh</t>
  </si>
  <si>
    <t>Bằng khen của CT UBND TP năm 2019 (theo Quyết định số 
1711/QĐ-CT ngày 25/7/2019)</t>
  </si>
  <si>
    <t>- Đã được bổ nhiệm CDNN giáo viên Trung học cơ sở hạng II (mã số V.07.04.11) tại Quyết định số 46/QĐ-HT ngày 03/9//2016 của Trường Trung học cơ sở Lý Học - Liên Am.
- Đã được bổ nhiệm CDNN giáo viên THCS hạng II (mã số V.07.04.31) tại Quyết định số 6218/QĐ-UBND ngày 28/11/2023 của Ủy ban nhân dân huyện Vĩnh Bảo.
- Được xếp loại chất lượng ở mức Hoàn thành  tốt trở lên trong 05 năm từ 2020 đến 2024; trong đó có 03 năm (năm 2020, 2021, 2023) được xếp loại chất lượng ở mức hoàn thành xuất sắc nhiệm vụ.
- Đáp ứng đủ các tiêu chuẩn về năng lực chuyên môn, nghiệp vụ của CDNN giáo viên THCS hạng I.
- Không trong thời hạn xử lý kỷ luật; không trong thời gian thực hiện các quy định liên quan đến kỷ luật theo quy định của Đảng và của pháp luật.</t>
  </si>
  <si>
    <t>Phạm Thị Hoan</t>
  </si>
  <si>
    <t>25/11/1980</t>
  </si>
  <si>
    <t>Giáo viên THCS  (môn Tiếng Anh)</t>
  </si>
  <si>
    <t>Trường THCS Lý Học-Liên Am-Cao Minh</t>
  </si>
  <si>
    <t>Đại học Sư phạm Tiếng Amh</t>
  </si>
  <si>
    <t xml:space="preserve">Bằng khen của CT UBND TP năm  2022 (theo Quyết định số 2919/QĐ-CT ngày 07/9/2022); </t>
  </si>
  <si>
    <t>- Đã được bổ nhiệm CDNN giáo viên Trung học cơ sở hạng II (mã số V.07.04.11) tại Quyết định số 17/QĐ-HT ngày 03/9/2016 của Trường Trung học cơ sở Lý Học - Liên Am; bổ nhiệm CDNN giáo viên THCS hạng II (mã số V.07.04.31) tại Quyết định số 6188/QĐ-UBND ngày 28/11/2023 của Ủy ban nhân dân huyện Vĩnh Bảo.
- Được xếp loại chất lượng ở mức Hoàn thành xuất sắc nhiệm vụ. trong 05 năm từ 2020 đến 2024.
- Đáp ứng đủ các tiêu chuẩn về năng lực chuyên môn, nghiệp vụ của CDNN giáo viên THCS hạng I.
- Không trong thời hạn xử lý kỷ luật; không trong thời gian thực hiện các quy định liên quan đến kỷ luật theo quy định của Đảng và của pháp luật.</t>
  </si>
  <si>
    <t>23/9/1979</t>
  </si>
  <si>
    <t>Giáo viên THCS (môn Công Nghệ…)</t>
  </si>
  <si>
    <t>Trường THCS Lý học -Liên Am- Cao Minh</t>
  </si>
  <si>
    <t>Cử nhân Sư phạm kỹ thuật</t>
  </si>
  <si>
    <t>Bằng khen của CT UBND TP năm 2021 (theo Quyết định số 
2460/QĐ-CT ngày 30/8/2021)</t>
  </si>
  <si>
    <t>- Đã được bổ nhiệm CDNN giáo viên Trung học cơ sở hạng II (mã số V.07.04.11) tại Quyết định số 61/QĐ-HT ngày 27/06/2016 của Trường Trung học cơ sở Cao Minh; bổ nhiệm CDNN giáo viên THCS hạng II (mã số V.07.04.31) tại Quyết định số 6267/QĐ-UBND ngày 28/11/2023 của Ủy ban nhân dân huyện Vĩnh Bảo.
- Được xếp loại chất lượng ở mức Hoàn thành xuất sắc nhiệm vụ trong 05 năm từ 2020 đến 2024.
- Đáp ứng đủ các tiêu chuẩn về năng lực chuyên môn, nghiệp vụ của CDNN giáo viên THCS hạng I.
- Không trong thời hạn xử lý kỷ luật; không trong thời gian thực hiện các quy định liên quan đến kỷ luật theo quy định của Đảng và của pháp luật.</t>
  </si>
  <si>
    <t>02/3/1979</t>
  </si>
  <si>
    <t>Đại học Sư phạm Ngữ Văn</t>
  </si>
  <si>
    <t>Bằng khen của CT UBND TP năm 2023 (theo Quyết định số 2487/QĐ-CT, ngày 17/8/2023)</t>
  </si>
  <si>
    <t xml:space="preserve"> - Đã được bổ nhiệm CDNN giáo viên THCS hạng II (mã số V.07.04.31)  tại Quyết định số 6260/QĐ-UBND ngày 28/11/2023 của Ủy ban nhân dân huyện Vĩnh Bảo; bổ nhiệm CDNN giáo viên Trung học cơ sở hạng II (mã số V.07.04.11) tại Quyết định số 35/QĐ-TrH ngày 27/06/2016 của Trường Trung học cơ sở Trấn Dương.
- Được xếp loại chất lượng ở mức Hoàn thành xuất sắc nhiệm vụ. trong 05 năm từ 2020 đến 2024.
- Đáp ứng đủ các tiêu chuẩn về năng lực chuyên môn, nghiệp vụ của CDNN giáo viên THCS hạng I.
- Không trong thời hạn xử lý kỷ luật; không trong thời gian thực hiện các quy định liên quan đến kỷ luật theo quy định của Đảng và của pháp luật.</t>
  </si>
  <si>
    <t>Trần Thị Thương</t>
  </si>
  <si>
    <t>29/12/1979</t>
  </si>
  <si>
    <t xml:space="preserve"> GCN Giáo viên dạy giỏi cấp huyện năm học 2008-2009 của Phòng GD&amp;ĐT huyện cấp ngày 20/5/2009</t>
  </si>
  <si>
    <t xml:space="preserve"> - Đã được bổ nhiệm CDNN giáo viên Trung học cơ sở hạng II (mã số V.07.04.11) tại Quyết định số 54/QĐ-HT ngày 27/06/2016 của Trường Trung học cơ sở  Cao Minh; bổ nhiệm CDNN giáo viên Trung học cơ sở chính (mã số 15a.201) ) tại Quyết định số 1034/QĐ-SNV ngà y 02/6/2008 của Sở Nội vụ thành phố Hải Phòng;  bổ nhiệm CDNN giáo viên THCS hạng II (mã số V.07.04.31) tại Quyết định số 6255/QĐ-UBND ngày 28/11/2023 của Ủy ban nhân dân huyện Vĩnh Bảo.
- Được xếp loại chất lượng ở mức Hoàn thành xuất sắc nhiệm vụ trong 05 năm từ 2020 đến 2024.
- Đáp ứng đủ các tiêu chuẩn về năng lực chuyên môn, nghiệp vụ của CDNN giáo viên THCS hạng I.
- Không trong thời hạn xử lý kỷ luật; không trong thời gian thực hiện các quy định liên quan đến kỷ luật theo quy định của Đảng và của pháp luật.</t>
  </si>
  <si>
    <t>VI. TRƯỜNG THCS CỘNG HIỀN</t>
  </si>
  <si>
    <t>Hà Tiến Nhưng</t>
  </si>
  <si>
    <t>Giáo viên THCS (môn Giáo dục thể chất…)</t>
  </si>
  <si>
    <t>Trường Trun học cơ sở Cộng Hiền</t>
  </si>
  <si>
    <t>GCN Giáo viên dạy giỏi cấp huyện năm học 2023-2024 của Phòng GD&amp;ĐT huyện cấp ngày 19/5/2024</t>
  </si>
  <si>
    <t>- Đã được bổ nhiệm CDNN giáo viên THCS hạng II theo QĐ số 42/QĐ-TrH ngày 16/9/2016 của Truòng THCS Cộng Hiền; (mã số V.07.04.31) tại Quyết định số 6209/QĐ-UBND ngày 28/11/2023 của Ủy ban nhân dân huyện Vĩnh Bảo.
- Trong 05 năm từ 2020 đến 2024 được xếp loại chất lượng ở mức hoàn thành xuất sắc nhiệm vụ. 
- Đáp ứng đủ các tiêu chuẩn về năng lực chuyên môn, nghiệp vụ của CDNN giáo viên THCS hạng I.
- Không trong thời hạn xử lý kỷ luật; không trong thời gian thực hiện các quy định liên quan đến kỷ luật theo quy định của Đảng và của pháp luật.</t>
  </si>
  <si>
    <t>Nguyễn Thị Quý</t>
  </si>
  <si>
    <t>17/02/1983</t>
  </si>
  <si>
    <t>Giáo viên THCS (môn Toán tin)</t>
  </si>
  <si>
    <t>Trường THCS Cộng Hiền</t>
  </si>
  <si>
    <t>- Đại học Toán- Tin học
- Chứng chỉ nghiệp vụ sư phạm</t>
  </si>
  <si>
    <t>- Đã được bổ nhiệm CDNN giáo viên THCS hạng II theo QĐ số 38/QĐ-TrH ngày 28/10/2016 của Trường THCS Cộng Hiền; (mã số V.07.04.31) tại Quyết định số 6185/QĐ-UBND ngày 28/11/2023 của Ủy ban nhân dân huyện Vĩnh Bảo.
- Trong 05 năm từ 2020 đến 2024 được xếp loại chất lượng ở mức hoàn thành xuất sắc nhiệm vụ.
- Đáp ứng đủ các tiêu chuẩn về năng lực chuyên môn, nghiệp vụ của CDNN giáo viên THCS hạng I.
- Không trong thời hạn xử lý kỷ luật; không trong thời gian thực hiện các quy định liên quan đến kỷ luật theo quy định của Đảng và của pháp luật.</t>
  </si>
  <si>
    <t>VII. TRƯỜNG THCS DŨNG TIẾN</t>
  </si>
  <si>
    <t xml:space="preserve">Nguyễn Minh Tuấn </t>
  </si>
  <si>
    <t>08/01/1975</t>
  </si>
  <si>
    <t>Giáo viên THCS (môn Thể Dục)</t>
  </si>
  <si>
    <t>Trường THCS Dũng Tiến</t>
  </si>
  <si>
    <t>Đại học giáo dục thể chất</t>
  </si>
  <si>
    <t xml:space="preserve"> Chứng chỉ bồi dưỡng theo tiêu chuẩn chức danh nghề nghiệp giáo viên trung học cơ sở hạng II</t>
  </si>
  <si>
    <t xml:space="preserve">Bằng khen của CT UBND TP năm 2022 (theo Quyết định số 2919/QĐ-CT ngày 07/09/2022)
</t>
  </si>
  <si>
    <t>- Đã được bổ nhiệm CDNN giáo viên Trung học cơ sở hạng II (mã số V.07.04.11) tại Quyết định số 25/QĐ-HT ngày 28/06/2016 của Trường Trung học cơ sở Dũng Tiến; bổ nhiệm CDNN giáo viên THCS hạng II (mã số V.07.04.31) tại Quyết định số 6425/QĐ-UBND ngày 28/11/2023 của Ủy ban nhân dân huyện Vĩnh Bảo.
- Trong 05 năm từ 2020 đến 2024 được xếp loại chất lượng ở mức hoàn thành xuất sắc nhiệm vụ.
- Đáp ứng đủ các tiêu chuẩn về năng lực chuyên môn, nghiệp vụ của CDNN giáo viên THCS hạng I.
- Không trong thời hạn xử lý kỷ luật; không trong thời gian thực hiện các quy định liên quan đến kỷ luật theo quy định của Đảng và của pháp luật.</t>
  </si>
  <si>
    <t xml:space="preserve">Phạm Thị Thu Giang </t>
  </si>
  <si>
    <t>01/06/1983</t>
  </si>
  <si>
    <t>Giáo viên THCS (môn Tiếng Anh )</t>
  </si>
  <si>
    <t>- Cử nhân Tiếng anh
- Chứng chỉ bổi dưỡng nghiệp vụ sư phạm</t>
  </si>
  <si>
    <t>GCN Giáo viên dạy giỏi cấp huyện năm học 2020-2021 của Phòng GD&amp;ĐT huyện cấp ngày 19/5/2021</t>
  </si>
  <si>
    <t>- Đã được bổ nhiệm CDNN giáo viên Trung học cơ sở hạng II (mã số V.07.04.11) tại Quyết định số 26/QĐ-HT ngày 28/06/2016 của Trường Trung học cơ sở Dũng Tiến; bổ nhiệm CDNN giáo viên THCS hạng II (mã số V.07.04.31) tại Quyết định số 6484/QĐ-UBND ngày 28/11/2023 của Ủy ban nhân dân huyện Vĩnh Bảo.
- Được xếp loại chất lượng ở mức Hoàn thành  tốt trở lên trong 05 năm từ 2020 đến 2024; trong đó có 03 năm (năm 2020, 2021, 2022) được xếp loại chất lượng ở mức hoàn thành xuất sắc nhiệm vụ.
- Đáp ứng đủ các tiêu chuẩn về năng lực chuyên môn, nghiệp vụ của CDNN giáo viên THCS hạng I.
- Không trong thời hạn xử lý kỷ luật; không trong thời gian thực hiện các quy định liên quan đến kỷ luật theo quy định của Đảng và của pháp luật.</t>
  </si>
  <si>
    <t>VIII. TRƯỜNG THCS GIANG BIÊN</t>
  </si>
  <si>
    <t>Phạm Trung Thịnh</t>
  </si>
  <si>
    <t>06/12/1974</t>
  </si>
  <si>
    <t>Trường Trun học cơ sở Giang Biên</t>
  </si>
  <si>
    <t>GCN Giáo viên dạy giỏi cấp huyện môn Toán năm học 2017-2018 của Phòng GD&amp;ĐT huyện cấp 02/2018.</t>
  </si>
  <si>
    <t>- Đã được bổ nhiệm CDNN giáo viên Trung học cơ sở hạng II (mã số V.07.04.11) tại Quyết định số 122/QĐ-TrH ngày 30/6/2016 của Trường Trung học cơ sở Thắng Thủy - Vĩnh Long; bổ nhiệm CDNN giáo viên THCS hạng II (mã số V.07.04.31) tại Quyết định số 6417/QĐ-UBND ngày 28/11/2023 của Ủy ban nhân dân huyện Vĩnh Bảo.
- Được xếp loại chất lượng ở mức Hoàn thành tốt trở lên trong 05 năm từ 2020 đến 2024; trong đó có 02 năm (năm 2022, 2023) được xếp loại chất lượng ở mức hoàn thành xuất sắc nhiệm vụ 
- Đáp ứng đủ các tiêu chuẩn về năng lực chuyên môn, nghiệp vụ của CDNN giáo viên THCS hạng I.
- Không trong thời hạn xử lý kỷ luật; không trong thời gian thực hiện các quy định liên quan đến kỷ luật theo quy định của Đảng và của pháp luật.</t>
  </si>
  <si>
    <t>25/7/1981</t>
  </si>
  <si>
    <t>Giáo viên THCS (Môn Khoa học Tự nhiên)</t>
  </si>
  <si>
    <t>Trường Trung học cơ sở Giang Biên</t>
  </si>
  <si>
    <t>Bằng khen của CT UBND thành phố năm 2021 (theo Quyết định số 2460/QĐ-CT, ngày 30/08/2021)</t>
  </si>
  <si>
    <t>- Đã được bổ nhiệm CDNN giáo viên Trung học cơ sở hạng II (mã số V.07.04.11) tại Quyết định số 32/QĐ-TrH ngày 01/7/2016 của Trường Trung học cơ sở Giang Biên; bổ nhiệm CDNN giáo viên THCS hạng II (mã số V.07.04.31) tại Quyết định số 6471/QĐ-UBND ngày 28/11/2023 của Ủy ban nhân dân huyện Vĩnh Bảo.
- Trong 05 năm từ 2020 đến 2024  được xếp loại chất lượng ở mức hoàn thành xuất sắc nhiệm vụ 
- Đáp ứng đủ các tiêu chuẩn về năng lực chuyên môn, nghiệp vụ của CDNN giáo viên THCS hạng I.
- Không trong thời hạn xử lý kỷ luật; không trong thời gian thực hiện các quy định liên quan đến kỷ luật theo quy định của Đảng và của pháp luật.</t>
  </si>
  <si>
    <t>Hoàng Thị Tuyết</t>
  </si>
  <si>
    <t>06/4/1980</t>
  </si>
  <si>
    <t>Giáo viên THCS (GDTC)</t>
  </si>
  <si>
    <t>GCN Giáo viên dạy giỏi cấp huyện năm học 2023 - 2024 của Phòng GD&amp;ĐT huyện cấp ngày 19/5/2024</t>
  </si>
  <si>
    <t>- Đã được bổ nhiệm CDNN giáo viên THCS hạng II tại Quyết định số 20/QĐ-TrH ngày 01/7/2016 của Trường THCS Giang Biên; (mã số V.07.04.31) tại Quyết định số 6516/QĐ-UBND ngày 28/11/2023 của Ủy ban nhân dân huyện Vĩnh Bảo.
- Được xếp loại chất lượng ở mức Hoàn thành  tốt trở lên trong 05 năm từ 2020 đến 2024; trong đó có 04 năm (2021, 2022, 2023, 2024) được xếp loại chất lượng ở mức hoàn thành xuất sắc nhiệm vụ 
- Đáp ứng đủ các tiêu chuẩn về năng lực chuyên môn, nghiệp vụ của CDNN giáo viên THCS hạng I.
- Không trong thời hạn xử lý kỷ luật; không trong thời gian thực hiện các quy định liên quan đến kỷ luật theo quy định của Đảng và của pháp luật.</t>
  </si>
  <si>
    <t>IX. TRƯỜNG THCS HIỆP HÒA - HÙNG TIẾN</t>
  </si>
  <si>
    <t>Phạm Thị Thanh Thuý</t>
  </si>
  <si>
    <t>16/11/1976</t>
  </si>
  <si>
    <t>Trường THCS Hiệp Hoà-Hùng Tiến</t>
  </si>
  <si>
    <t xml:space="preserve">Đại học sư phạm Ngữ văn         </t>
  </si>
  <si>
    <t>- Đã được bổ nhiệm CDNN giáo viên Trung học cơ sở hạng II (mã số V.07.04.11) tại Quyết định số 05/QĐ-THCS ngày 30/6/2016 của Trường Trung học cơ sở Hiệp Hòa - Hùng Tiến; bổ nhiệm CDNN giáo viên THCS hạng II (mã số V.07.04.31) tại Quyết định số 7732/QĐ-UBND ngày 28/11/2023 của Ủy ban nhân dân huyện Vĩnh Bảo.
- Được xếp loại chất lượng ở mức Hoàn thành  tốt trở lên trong 05 năm từ 2020 đến 2024; trong đó có 04 năm (năm 2020, 2022, 2023. 2024) được xếp loại chất lượng ở mức hoàn thành xuất sắc nhiệm vụ.
- Đáp ứng đủ các tiêu chuẩn về năng lực chuyên môn, nghiệp vụ của CDNN giáo viên THCS hạng I.
- Không trong thời hạn xử lý kỷ luật; không trong thời gian thực hiện các quy định liên quan đến kỷ luật theo quy định của Đảng và của pháp luật.</t>
  </si>
  <si>
    <t>Nguyễn Thị Hoạ</t>
  </si>
  <si>
    <t>Đại học sư phạm Hóa học</t>
  </si>
  <si>
    <t>Bằng khen của CT UBND TP năm 2022 (theo Quyết định số 2919/QĐ-CT ngày 7/9/2022)</t>
  </si>
  <si>
    <t>- Đã được bổ nhiệm CDNN giáo viên Trung học cơ sở hạng II (mã số V.07.04.11) tại Quyết định số 22/QĐ-TrH ngày 30/6/2016 của Trường Trung học cơ sở Hiệp Hòa - Hùng Tiến; bổ nhiệm CDNN giáo viên THCS hạng II (mã số V.07.04.31) tại Quyết định số 6461/QĐ-UBND ngày 28/11/2023 của Ủy ban nhân dân huyện Vĩnh Bảo.
- Được xếp loại chất lượng ở mức Hoàn thành  tốt trở lên trong 05 năm từ 2020 đến 2024; trong đó có 04 năm (năm 2020, 2021, 2022, 2023) được xếp loại chất lượng ở mức hoàn thành xuất sắc nhiệm vụ.
- Đáp ứng đủ các tiêu chuẩn về năng lực chuyên môn, nghiệp vụ của CDNN giáo viên THCS hạng I.
- Không trong thời hạn xử lý kỷ luật; không trong thời gian thực hiện các quy định liên quan đến kỷ luật theo quy định của Đảng và của pháp luật.</t>
  </si>
  <si>
    <t>Nguyễn Văn Thao</t>
  </si>
  <si>
    <t>13/12/1980</t>
  </si>
  <si>
    <t>Giáo viên THCS (môn Âm nhạc)</t>
  </si>
  <si>
    <t>Cử nhân Sư phạm Âm nhạc</t>
  </si>
  <si>
    <t>Bằng khen của Thủ tướng Chính phủ năm 2021 (theo Quyết định số 2028/QĐ-TTg ngày 03/12/2021)</t>
  </si>
  <si>
    <t>- Đã được bổ nhiệm CDNN giáo viên Trung học cơ sở hạng II  (mã số V.07.04.11) tại Quyết định số 32/QĐ-THCS ngày 30/6/2016 của Trường Trung học cơ sở Hiệp Hòa - Hùng Tiến; bổ nhiệm CDNN giáo viên THCS hạng II (mã số V.07.04.31) tại Quyết định số 6419/QĐ-UBND ngày 28/11/2023 của Ủy ban nhân dân huyện Vĩnh Bảo
- Trong 05 năm từ 2020 đến 2024  được xếp loại chất lượng ở mức hoàn thành xuất sắc nhiệm vụ.
- Đáp ứng đủ các tiêu chuẩn về năng lực chuyên môn, nghiệp vụ của CDNN giáo viên THCS hạng I.
- Không trong thời hạn xử lý kỷ luật; không trong thời gian thực hiện các quy định liên quan đến kỷ luật theo quy định của Đảng và của pháp luật.</t>
  </si>
  <si>
    <t>Hoàng Văn Phục</t>
  </si>
  <si>
    <t>05/5/1976</t>
  </si>
  <si>
    <t>Giáo viên THCS (Thể dục)</t>
  </si>
  <si>
    <t>Bằng khen của Bộ trưởng Bộ Giáo dục và Đào tạo năm 2020 (theo Quyết định số 3639/QĐ-BGDĐT ngày 12/11/2020)</t>
  </si>
  <si>
    <t>- Đã được bổ nhiệm CDNN giáo viên Trung học cơ sở hạng II (mã số V.07.04.11) tại Quyết định số 24/QĐ-TrH ngày 30/6/2016 của Trường Trung học cơ sở Hiệp Hòa - Hùng Tiến; bổ nhiệm CDNN giáo viên THCS hạng II (mã số V.07.04.31) tại Quyết định số 6435/QĐ-UBND ngày 28/11/2023 của Ủy ban nhân dân huyện Vĩnh Bảo.
- Được xếp loại chất lượng ở mức Hoàn thành tốt trở lên trong 05 năm từ 2020 đến 2024; trong đó có 04 năm (2020, 2021, 2202, 2023) được xếp loại chất lượng ở mức hoàn thành xuất sắc nhiệm vụ.
- Đáp ứng đủ các tiêu chuẩn về năng lực chuyên môn, nghiệp vụ của CDNN giáo viên THCS hạng I.
- Không trong thời hạn xử lý kỷ luật; không trong thời gian thực hiện các quy định liên quan đến kỷ luật theo quy định của Đảng và của pháp luật.</t>
  </si>
  <si>
    <t>Phạm Trung Kiên</t>
  </si>
  <si>
    <t>06/5/1979</t>
  </si>
  <si>
    <t xml:space="preserve"> Giáo viên THCS (môn Ngữ Văn)</t>
  </si>
  <si>
    <t>GCN Giáo viên chủ nhiệm lớp giỏi cấp thành phố năm học 2023-2024 của Sở GD&amp;ĐT Hải Phòng cấp ngày 29/3/2024</t>
  </si>
  <si>
    <t>- Đã được bổ nhiệm CDNN giáo viên THCS hạng II hoặc tương đương tại QĐ số 10/QĐ-TrH ngày 30/6/2016 của Trường THCS Hiệp Hòa - Hùng Tiến; (mã số V.07.04.31) tại Quyết định số 6429/QĐ-UBND ngày 28/11/2023 của Ủy ban nhân dân huyện Vĩnh Bảo.
- Trong 05 năm từ 2020 đến 2024 được xếp loại chất lượng ở mức hoàn thành xuất sắc nhiệm vụ.
- Đáp ứng đủ các tiêu chuẩn về năng lực chuyên môn, nghiệp vụ của CDNN giáo viên THCS hạng I.
- Không trong thời hạn xử lý kỷ luật; không trong thời gian thực hiện các quy định liên quan đến kỷ luật theo quy định của Đảng và của pháp luật.</t>
  </si>
  <si>
    <t>X. TRƯỜNG THCS HÒA BÌNH - TRẤN DƯƠNG</t>
  </si>
  <si>
    <t>Lê Thị Vân</t>
  </si>
  <si>
    <t>10/11/1979</t>
  </si>
  <si>
    <t>Trường THCS Hòa Bình - Trấn Dương</t>
  </si>
  <si>
    <t>Cử nhân Sư phạm Tiếng Anh</t>
  </si>
  <si>
    <t xml:space="preserve"> GCN Giáo viên dạy giỏi cấp huyện năm học 2015-2016 của Phòng GD&amp;ĐT huyện cấp ngày 19/5/2016.</t>
  </si>
  <si>
    <t>- Đã được bổ nhiệm CDNN giáo viên Trung học cơ sở hạng II (mã số V.07.04.11) tại Quyết định số 255/QĐ-TrH ngày 28/6/2016 của Trường Trung học cơ sở Hòa Bình; bổ nhiệm CDNN giáo viên Trung học cơ sở hạng  chính (mã số 15a.201)  tại Quyết định số 1029/QĐ-SNV ngày 02/6/2008 của Sở Nội vụ thành phố Hải Phòng; bổ nhiệm CDNN giáo viên THCS hạng II (mã số V.07.04.31) tại Quyết định số 5939/QĐ-UBND ngày 28/11/2023 của Ủy ban nhân dân huyện Vĩnh Bảo.
- Được xếp loại chất lượng ở mức Hoàn thành  tốt trở lên trong 05 năm từ 2020 đến 2024; trong đó có 02 năm (2020, 2021) được xếp loại chất lượng ở mức hoàn thành xuất sắc nhiệm vụ.
- Đáp ứng đủ các tiêu chuẩn về năng lực chuyên môn, nghiệp vụ của CDNN giáo viên THCS hạng I.
- Không trong thời hạn xử lý kỷ luật; không trong thời gian thực hiện các quy định liên quan đến kỷ luật theo quy định của Đảng và của pháp luật.</t>
  </si>
  <si>
    <t>Đỗ Trung Luyện</t>
  </si>
  <si>
    <t>11/4/1975</t>
  </si>
  <si>
    <t>Cử nhân Sư phạm văn</t>
  </si>
  <si>
    <t>Bằng khen của Chủ tịch UBND thành phố năm 2022 (theo Quyết định số 2919/QĐ-UBND ngày 07/9/2022)</t>
  </si>
  <si>
    <t>- Đã được bổ nhiệm CDNN giáo viên Trung học cơ sở hạng II (mã số V.07.04.11) tại Quyết định số 244/QĐ-TrH ngày 28/6/2016 của Trường Trung học cơ sở Hòa Bình; bổ nhiệm CDNN giáo viên THCS hạng II (mã số V.07.04.31) tại Quyết định số 5886/QĐ-UBND ngày 28/11/2023 của Ủy ban nhân dân huyện Vĩnh Bảo.
- Được xếp loại chất lượng ở mức Hoàn thành  tốt trở lên trong 05 năm từ 2020 đến 2024; trong đó có 04 năm (2021, 2022, 2023, 2024)  được xếp loại chất lượng ở mức hoàn thành xuất sắc nhiệm vụ.
- Đáp ứng đủ các tiêu chuẩn về năng lực chuyên môn, nghiệp vụ của CDNN giáo viên THCS hạng I.
- Không trong thời hạn xử lý kỷ luật; không trong thời gian thực hiện các quy định liên quan đến kỷ luật theo quy định của Đảng và của pháp luật.</t>
  </si>
  <si>
    <t>Bùi Thị Liễu</t>
  </si>
  <si>
    <t>02/02/1975</t>
  </si>
  <si>
    <t>Chứng chỉ bồi dưỡng theo tiêu chuẩn chức danh nghề nghiệp giáo viên THCS Hạng I</t>
  </si>
  <si>
    <t>GCN Giáo viên dạy giỏi cấp huyện năm học 2008-2009 của Phòng GD&amp;ĐT huyện ngày 20/5/2009</t>
  </si>
  <si>
    <t>- Đã được bổ nhiệm CDNN giáo viên Trung học cơ sở hạng II (mã số V.07.04.11) tại Quyết định số 33/QĐ-TrH ngày 27/6/2016 của Trường Trung học cơ sở Trấn Dương; bổ nhiệm CDNN giáo viên Trung học cơ sở hạng  chính (mã số 15a.201)  tại Quyết định số 1095/QĐ-SNV ngày 11/5/2009 của Sở Nội vụ thành phố Hải Phòng; bổ nhiệm CDNN giáo viên THCS hạng II (mã số V.07.04.31) tại Quyết định số 5843/QĐ-UBND ngày 28/11/2023 của Ủy ban nhân dân huyện Vĩnh Bảo.
- Được xếp loại chất lượng ở mức Hoàn thành  tốt trở lên trong 05 năm từ 2020 đến 2024; trong đó có 02 năm (2020, 2021) được xếp loại chất lượng ở mức hoàn thành xuất sắc nhiệm vụ.
- Đáp ứng đủ các tiêu chuẩn về năng lực chuyên môn, nghiệp vụ của CDNN giáo viên THCS hạng I.
- Không trong thời hạn xử lý kỷ luật; không trong thời gian thực hiện các quy định liên quan đến kỷ luật theo quy định của Đảng và của pháp luật.</t>
  </si>
  <si>
    <t>Khổng Thị Hà</t>
  </si>
  <si>
    <t>27/12/1982</t>
  </si>
  <si>
    <t xml:space="preserve">Bằng khen của Chủ tịch UBND TP năm 2021 (theo Quyết định số 2460/QĐ-UBND ngày 30/8/2021)
</t>
  </si>
  <si>
    <t>- Đã được bổ nhiệm CDNN giáo viên Trung học cơ sở hạng II (mã số V.07.04.11) tại Quyết định số 245/QĐ-TrH ngày 28/6/2016 của Trường Trung học cơ sở Hòa Bình; bổ nhiệm CDNN giáo viên THCS hạng II (mã số V.07.04.31) tại Quyết định số 5837/QĐ-UBND ngày 28/11/2023 của Ủy ban nhân dân huyện Vĩnh Bảo.
- Được xếp loại chất lượng ở mức Hoàn thành  tốt trở lên trong 05 năm từ 2020 đến 2024; trong đó có 03 năm 2020, 2021, 2024) được xếp loại chất lượng ở mức hoàn thành xuất sắc nhiệm vụ.
- Đáp ứng đủ các tiêu chuẩn về năng lực chuyên môn, nghiệp vụ của CDNN giáo viên THCS hạng I.
- Không trong thời hạn xử lý kỷ luật; không trong thời gian thực hiện các quy định liên quan đến kỷ luật theo quy định của Đảng và của pháp luật.</t>
  </si>
  <si>
    <t xml:space="preserve">Lưu Thị Tuyền </t>
  </si>
  <si>
    <t>18/5/1981</t>
  </si>
  <si>
    <t>Giáo viên THCS (môn Toán )</t>
  </si>
  <si>
    <t xml:space="preserve">Cử nhân Sư Phạm Toán </t>
  </si>
  <si>
    <t>Bằng khen của Chủ tịch UBND thành phố năm 2020 (Theo Quyết định số 2614/QĐ-UBND ngày 01/9/2020)</t>
  </si>
  <si>
    <t>- Đã được bổ nhiệm CDNN giáo viên Trung học cơ sở hạng II (mã số V.07.04.11) tại Quyết định số 261/QĐ-TrH ngày 28/6/2016 của Trường Trung học cơ sở Hòa Bình; bổ nhiệm CDNN giáo viên THCS hạng II (mã số V.07.04.31) tại Quyết định số 6007/QĐ-UBND ngày 28/11/2023 của Ủy ban nhân dân huyện Vĩnh Bảo.
- Được xếp loại chất lượng ở mức Hoàn thành  tốt trở lên trong 05 năm từ 2020 đến 2024; trong đó có 03 năm (2020, 2021, 2022)được xếp loại chất lượng ở mức hoàn thành xuất sắc nhiệm vụ.
- Đáp ứng đủ các tiêu chuẩn về năng lực chuyên môn, nghiệp vụ của CDNN giáo viên THCS hạng I.
- Không trong thời hạn xử lý kỷ luật; không trong thời gian thực hiện các quy định liên quan đến kỷ luật theo quy định của Đảng và của pháp luật.</t>
  </si>
  <si>
    <t>29/10/1978</t>
  </si>
  <si>
    <t>Cử nhân Sư Phạm Tiếng Anh</t>
  </si>
  <si>
    <t>Bằng khen của CT UBNDTP năm 2022 (theo Quyết định số 2919/QĐ-CT ngày 07/09/2022)</t>
  </si>
  <si>
    <t>- Đã được bổ nhiệm CDNN giáo viên Trung học cơ sở hạng II (mã số V.07.04.11) tại Quyết định số 32/QĐ-TrH ngày 27/6/2016 của Trường Trung học cơ sở Trấn Dương; bổ nhiệm CDNN giáo viên THCS hạng II (mã số V.07.04.31) tại Quyết định số 5881/QĐ-UBND ngày 28/11/2023 của Ủy ban nhân dân huyện Vĩnh Bảo.
- Được xếp loại chất lượng ở mức Hoàn thành  tốt trở lên trong 05 năm từ 2020 đến 2024; trong đó có 04 năm (2020, 2021, 2022, 2023) được xếp loại chất lượng ở mức hoàn thành xuất sắc nhiệm vụ.
- Đáp ứng đủ các tiêu chuẩn về năng lực chuyên môn, nghiệp vụ của CDNN giáo viên THCS hạng I.
- Không trong thời hạn xử lý kỷ luật; không trong thời gian thực hiện các quy định liên quan đến kỷ luật theo quy định của Đảng và của pháp luật.</t>
  </si>
  <si>
    <t>Vũ Đức Hậu</t>
  </si>
  <si>
    <t>24/4/1987</t>
  </si>
  <si>
    <t>Cử nhân sư Phạm Thể dục thể thao</t>
  </si>
  <si>
    <t>GCN Giáo viên gỉỏi cấp thành phố năm học 2022-2023 của Sở GD&amp;ĐT Hải Phòng cấp ngày 17/02/2023</t>
  </si>
  <si>
    <t>- Đã được bổ nhiệm CDNN giáo viên Trung học cơ sở hạng II (mã số V.07.04.11) tại Quyết định số 34/QĐ-TrH ngày 27/6/2016 của Trường Trung học cơ sở Trấn Dương; bổ nhiệm CDNN giáo viên THCS hạng II (mã số V.07.04.31) tại Quyết định số 5858/QĐ-UBND ngày 28/11/2023 của Ủy ban nhân dân huyện Vĩnh Bảo.
- Được xếp loại chất lượng ở mức Hoàn thành  tốt trở lên trong 05 năm từ 2020 đến 2024; trong đó có 02 năm (năm 2022, 2023) được xếp loại chất lượng ở mức hoàn thành xuất sắc nhiệm vụ.
- Đáp ứng đủ các tiêu chuẩn về năng lực chuyên môn, nghiệp vụ của CDNN giáo viên THCS hạng I.
- Không trong thời hạn xử lý kỷ luật; không trong thời gian thực hiện các quy định liên quan đến kỷ luật theo quy định của Đảng và của pháp luật.</t>
  </si>
  <si>
    <t>XI. TRƯỜNG THCS NGUYỄN BỈNH KHIÊM</t>
  </si>
  <si>
    <t>Nguyễn Như Hiền</t>
  </si>
  <si>
    <t>11/6/1978</t>
  </si>
  <si>
    <t>Trường Trung học cơ sở Nguyễn Bỉnh Khiêm</t>
  </si>
  <si>
    <t>Thạc sỹ quản lý giáo dục, Cử nhân Sư phạm Toán</t>
  </si>
  <si>
    <t>Bằng khen của CT UBND TP năm 2024 (theo Quyết định số 3001/QĐ-UBND ngày 22/8/2024)</t>
  </si>
  <si>
    <t>- Đã được bổ nhiệm CDNN giáo viên Trung học cơ sở hạng II (mã số V.07.04.11) tại Quyết định số 192/QĐ-HT ngày 19/12/2016 của Trường Trung học cơ sở Nguyễn Bỉnh Khiêm; bổ nhiệm CDNN giáo viên THCS hạng II (mã số V.07.04.31) tại Quyết định số 6336/QĐ-UBND ngày 28/11/2023 của Ủy ban nhân dân huyện Vĩnh Bảo.
- Được xếp loại chất lượng ở mức Hoàn thành  tốt trở lên trong 05 năm từ 2020 đến 2024; trong đó có 04 năm (2020, 2022, 2023, 2024) được xếp loại chất lượng ở mức hoàn thành xuất sắc nhiệm vụ.
- Đáp ứng đủ các tiêu chuẩn về năng lực chuyên môn, nghiệp vụ của CDNN giáo viên THCS hạng I.
- Không trong thời hạn xử lý kỷ luật; không trong thời gian thực hiện các quy định liên quan đến kỷ luật theo quy định của Đảng và của pháp luật.</t>
  </si>
  <si>
    <t>Đặng Minh Tuấn</t>
  </si>
  <si>
    <t>24/09/1978</t>
  </si>
  <si>
    <t>Trường THCS Nguyễn Bỉnh Khiêm</t>
  </si>
  <si>
    <t>Đại học Sư phạm Sinh-KTNN</t>
  </si>
  <si>
    <t>Bằng khen của Thủ tướng Chính phủ năm 2021 (theo Quyết định số 1987/QĐ-TTg  ngày 26/11/2021)</t>
  </si>
  <si>
    <t>- Đã được bổ nhiệm CDNN giáo viên Trung học cơ sở hạng II (mã số V.07.04.11) tại Quyết định số 92/QĐ-TrH ngày 04/9/2016 của Trường Trung học cơ sở Nguyễn Bỉnh Khiêm; bổ nhiệm CDNN giáo viên THCS hạng II (mã số V.07.04.31) tại Quyết định số 6333/QĐ-UBND ngày 28/11/2023 của Ủy ban nhân dân huyện Vĩnh Bảo.
- Được xếp loại chất lượng ở mức Hoàn thành  tốt trở lên trong 05 năm từ 2020 đến 2024; trong đó có 04 năm (2020, 2021, 2022, 2023) được xếp loại chất lượng ở mức hoàn thành xuất sắc nhiệm vụ.
- Đáp ứng đủ các tiêu chuẩn về năng lực chuyên môn, nghiệp vụ của CDNN giáo viên THCS hạng I.
- Không trong thời hạn xử lý kỷ luật; không trong thời gian thực hiện các quy định liên quan đến kỷ luật theo quy định của Đảng và của pháp luật.</t>
  </si>
  <si>
    <t>Nguyễn Thị Nguyệt</t>
  </si>
  <si>
    <t>20/06/1980</t>
  </si>
  <si>
    <t>- Cao đẳng sư phạm Tiếng Anh
- Đại học Tiếng anh</t>
  </si>
  <si>
    <t>GCN Giáo viên dạy giỏi cấp huyện năm học 2023-2024 của Phong GD&amp;ĐT huyện cấp ngày 19/5/2024</t>
  </si>
  <si>
    <t>- Đã được bổ nhiệm tại QĐ số 01/QĐ-HT ngày 26/6/2016; bổ nhiệm CDNN giáo viên THCS hạng II (mã số V.07.04.31) tại Quyết định số 6536/QĐ-UBND ngày 28/11/2023 của Ủy ban nhân dân huyện Vĩnh Bảo.
- Trong 05 năm từ 2020 đến 2024 được xếp loại chất lượng ở mức hoàn thành xuất sắc nhiệm vụ.
- Đáp ứng đủ các tiêu chuẩn về năng lực chuyên môn, nghiệp vụ của CDNN giáo viên THCS hạng I.
- Không trong thời hạn xử lý kỷ luật; không trong thời gian thực hiện các quy định liên quan đến kỷ luật theo quy định của Đảng và của pháp luật.</t>
  </si>
  <si>
    <t>Nguyễn Thị Thúy Nga</t>
  </si>
  <si>
    <t>11/9/1978</t>
  </si>
  <si>
    <t>Bằng khen của CT UBND TP năm 2023 (theo Quyết định số 2487/QĐ-UBND ngày 17/8/2023)</t>
  </si>
  <si>
    <t>- Đã được bổ nhiệm CDNN giáo viên Trung học cơ sở hạng II (mã số V.07.04.11) tại Quyết định số 192/QĐ-TrH ngày 19/12/2016 của Trường Trung học cơ sở Nguyễn Bỉnh Khiêm; bổ nhiệm CDNN giáo viên THCS hạng II (mã số V.07.04.31) tại Quyết định số 6525/QĐ-UBND ngày 28/11/2023 của Ủy ban nhân dân huyện Vĩnh Bảo.
- Trong 05 năm từ 2020 đến 2024 được xếp loại chất lượng ở mức hoàn thành xuất sắc nhiệm vụ.
- Đáp ứng đủ các tiêu chuẩn về năng lực chuyên môn, nghiệp vụ của CDNN giáo viên THCS hạng I.
- Không trong thời hạn xử lý kỷ luật; không trong thời gian thực hiện các quy định liên quan đến kỷ luật theo quy định của Đảng và của pháp luật.</t>
  </si>
  <si>
    <t>XII. TRƯỜNG THCS NHÂN HÒA - TAM ĐA</t>
  </si>
  <si>
    <t>Ngô Gia Nghì</t>
  </si>
  <si>
    <t>06/7/1981</t>
  </si>
  <si>
    <t>Trường Trung học cơ sở Nhân Hòa-Tam Đa</t>
  </si>
  <si>
    <t xml:space="preserve">&gt; 6 năm </t>
  </si>
  <si>
    <t>Thạc sỹ quản lý giáo dục, Đại học Sư phạm Ngữ văn</t>
  </si>
  <si>
    <t>- Đã được bổ nhiệm CDNN giáo viên Trung học cơ sở hạng II (mã số V.07.04.11) tại Quyết định số 2997/QĐ-UBND ngày 21/11/2016 của Ủy ban nhân dân huyện Vĩnh Bảo; bổ nhiệm CDNN giáo viên THCS hạng II (mã số V.07.04.31) tại Quyết định số 6339/QĐ-UBND ngày 28/11/2023 của Ủy ban nhân dân huyện Vĩnh Bảo.
- Được xếp loại chất lượng ở mức Hoàn thành  tốt trở lên trong 05 năm từ 2020 đến 2024; trong đó có 03 năm (năm 2022, 2023, 2024) được xếp loại chất lượng ở mức hoàn thành xuất sắc nhiệm vụ.
- Đáp ứng đủ các tiêu chuẩn về năng lực chuyên môn, nghiệp vụ của CDNN giáo viên THCS hạng I.
- Không trong thời hạn xử lý kỷ luật; không trong thời gian thực hiện các quy định liên quan đến kỷ luật theo quy định của Đảng và của pháp luật.</t>
  </si>
  <si>
    <t>Đặng Thị Diễn</t>
  </si>
  <si>
    <t>20/11/1983</t>
  </si>
  <si>
    <t>Trường THCS Nhân Hòa - Tam Đa</t>
  </si>
  <si>
    <t>Bằng khen của Thủ tướng Chính phủ năm 2019 (theo Quyết định số 1628/QĐ-TTg  ngày 14/11/2019)</t>
  </si>
  <si>
    <t>- Đã được bổ nhiệm CDNN giáo viên Trung học cơ sở hạng II (mã số V.07.04.11) tại Quyết định số 84/QĐ-TrH ngày 30/6/2016 của Trường Trung học cơ sở  Nhân Hòa - Tam Đa; bổ nhiệm CDNN giáo viên THCS hạng II (mã số V.07.04.31) tại Quyết định số 6383/QĐ-UBND ngày 28/11/2023 của Ủy ban nhân dân huyện Vĩnh Bảo.
- Được xếp loại chất lượng ở mức Hoàn thành tốt trở lên trong 05 năm từ 2020 đến 2024, trong đó có 04 năm (2020, 2021, 2022, 2023) được xếp loại chất lượng ở mức hoàn thành xuất sắc nhiệm vụ.
- Đáp ứng đủ các tiêu chuẩn về năng lực chuyên môn, nghiệp vụ của CDNN giáo viên THCS hạng I.
- Không trong thời hạn xử lý kỷ luật; không trong thời gian thực hiện các quy định liên quan đến kỷ luật theo quy định của Đảng và của pháp luật.</t>
  </si>
  <si>
    <t>XIII. TRƯỜNG THCS TÂN HƯNG - THỊ TRẤN</t>
  </si>
  <si>
    <t>Trần Thị Hương</t>
  </si>
  <si>
    <t>13/3/1979</t>
  </si>
  <si>
    <t>Trường THCS Tân Hưng-Thị Trấn</t>
  </si>
  <si>
    <t xml:space="preserve"> Bằng khen của CT UBND TP năm 2015 (theo Quyết định số 2053/QĐ-CT ngày 09/09/2015)
</t>
  </si>
  <si>
    <t>- Đã được chuyển xếp lương vào mã ngạch 15a.201 tại Quyết định số 431/QĐ-UBND ngày 18/4/2006 của UBND huyện; bổ nhiệm CDNN giáo viên Trung học cơ sở hạng II (mã số V.07.04.11) tại Quyết định số 36/QĐ-TrH ngày 30/6/2016 của Trường Trung học cơ sở Trung Lập; bổ nhiệm CDNN giáo viên THCS hạng II (mã số V.07.04.31) tại Quyết định số 6398/QĐ-UBND ngày 28/11/2023 của Ủy ban nhân dân huyện Vĩnh Bảo.
- Được xếp loại chất lượng ở mức Hoàn thành  tốt trở lên trong 05 năm từ 2020 đến 2024; trong đó có 02 năm (2020, 2023) được xếp loại chất lượng ở mức hoàn thành xuất sắc nhiệm vụ. 
- Đáp ứng đủ các tiêu chuẩn về năng lực chuyên môn, nghiệp vụ của CDNN giáo viên THCS hạng I.
- Không trong thời hạn xử lý kỷ luật; không trong thời gian thực hiện các quy định liên quan đến kỷ luật theo quy định của Đảng và của pháp luật.</t>
  </si>
  <si>
    <t>Nguyễn Thị Nõn</t>
  </si>
  <si>
    <t>14/4/1978</t>
  </si>
  <si>
    <t>Đại học sư phạm Sinh học</t>
  </si>
  <si>
    <t>- Đã được bổ nhiệm CDNN giáo viên Trung học cơ sở hạng II (mã số V.07.04.11) tại Quyết định số 337/QĐ-TrH ngày 28/6/2016 của Trường Trung học cơ sở  Tân Hưng - Thị Trấn; bổ nhiệm CDNN giáo viên THCS hạng II (mã số V.07.04.31) tại Quyết định số 6354/QĐ-UBND ngày 28/11/2023 của Ủy ban nhân dân huyện Vĩnh Bảo.
- Được xếp loại chất lượng ở mức Hoàn thành  tốt trở lên trong 05 năm từ 2020 đến 2024; trong đó có 03 năm (năm 2022, 2023, 2024)  được xếp loại chất lượng ở mức hoàn thành xuất sắc nhiệm vụ.
- Đáp ứng đủ các tiêu chuẩn về năng lực chuyên môn, nghiệp vụ của CDNN giáo viên THCS hạng I.
- Không trong thời hạn xử lý kỷ luật; không trong thời gian thực hiện các quy định liên quan đến kỷ luật theo quy định của Đảng và của pháp luật.</t>
  </si>
  <si>
    <t>Phạm Thị Nhàn</t>
  </si>
  <si>
    <t>15/02/1978</t>
  </si>
  <si>
    <t>Giáo viên THCS (môn Tiếng anh)</t>
  </si>
  <si>
    <t>Đại học Sư phạm Tiếng anh</t>
  </si>
  <si>
    <t>- Đã được bổ nhiệm CDNN giáo viên THCS hạng II (mã số V.07.04.31) tại Quyết định số 6327/QĐ-UBND ngày 28/11/2023 của Ủy ban nhân dân huyện Vĩnh Bảo; bổ nhiệm CDNN giáo viên Trung học cơ sở hạng II (mã số V.07.04.11) tại Quyết định số 333/QĐ-TrH ngày 28/6/2016 của Trường Trung học cơ sở  Tân Hưng - Thị Trấn.
- Trong 05 năm từ 2020 đến 2024 đều được xếp loại chất lượng ở mức hoàn thành xuất sắc nhiệm vụ.
- Đáp ứng đủ các tiêu chuẩn về năng lực chuyên môn, nghiệp vụ của CDNN giáo viên THCS hạng I.
- Không trong thời hạn xử lý kỷ luật; không trong thời gian thực hiện các quy định liên quan đến kỷ luật theo quy định của Đảng và của pháp luật.</t>
  </si>
  <si>
    <t>XIV. TRƯỜNG THCS THẮNG THỦY - VĨNH LONG</t>
  </si>
  <si>
    <t>Vũ Thị Hè</t>
  </si>
  <si>
    <t>02/8/1979</t>
  </si>
  <si>
    <t>Trường THCS Thắng Thuỷ - Vĩnh Long</t>
  </si>
  <si>
    <t>GCN Giáo viên chủ nhiệm giỏi cấp thành phố năm học 2016-2017 của Sở GD&amp;ĐT Hải Phòng cấp ngày 16/11/2016;</t>
  </si>
  <si>
    <t xml:space="preserve"> - Đã được bổ nhiệm CDNN giáo viên THCS hạng II (mã số V.07.04.31) tại Quyết định số 6443/QĐ-UBND ngày 28/11/2023 của Ủy ban nhân dân huyện Vĩnh Bảo; bổ nhiệm CDNN giáo viên Trung học cơ sở hạng II (mã số V.07.04.11) tại Quyết định số 112/QĐ-TrH ngày 30/6/2016 của Trường Trung học cơ sở Thắng Thủy - Vĩnh Long; chuyển xếp lương vào mã ngạch 15a.201 tại Quyết định số 434/QĐ-UBND ngày 18/4/2006 của UBND huyện.
- Được xếp loại chất lượng ở mức Hoàn thành  tốt trở lên trong 05 năm từ 2020 đến 2024; trong đó có 03 năm (năm 2021, 2022, 2023) được xếp loại chất lượng ở mức hoàn thành xuất sắc nhiệm vụ.
- Đáp ứng đủ các tiêu chuẩn về năng lực chuyên môn, nghiệp vụ của CDNN giáo viên THCS hạng I.
- Không trong thời hạn xử lý kỷ luật; không trong thời gian thực hiện các quy định liên quan đến kỷ luật theo quy định của Đảng và của pháp luật.</t>
  </si>
  <si>
    <t>Nguyễn Hồng Quân</t>
  </si>
  <si>
    <t>01/10/1979</t>
  </si>
  <si>
    <t xml:space="preserve"> Bằng khen của Thủ tướng Chính phủ (theo Quyết định số  1987/QĐ-TTg ngày 26/ 11/2021);</t>
  </si>
  <si>
    <t xml:space="preserve"> - Đã được bổ nhiệm CDNN giáo viên THCS hạng II (mã số V.07.04.31) tại Quyết định số 6428/QĐ-UBND ngày 28/11/2023 của Ủy ban nhân dân huyện Vĩnh Bảo; bổ nhiệm CDNN giáo viên Trung học cơ sở hạng II (mã số V.07.04.11) tại Quyết định số 125/QĐ-TrH ngày 30/6/2016 của Trường Trung học cơ sở Thắng Thủy - Vĩnh Long.
- Trong 05 năm từ 2020 đến 2024 được xếp loại chất lượng ở mức hoàn thành xuất sắc nhiệm vụ.
- Đáp ứng đủ các tiêu chuẩn về năng lực chuyên môn, nghiệp vụ của CDNN giáo viên THCS hạng I.
- Không trong thời hạn xử lý kỷ luật; không trong thời gian thực hiện các quy định liên quan đến kỷ luật theo quy định của Đảng và của pháp luật.</t>
  </si>
  <si>
    <t>XV. TRƯỜNG THCS VINH QUANG - THANH LƯƠNG</t>
  </si>
  <si>
    <t>Nguyễn Thị Kim Lanh</t>
  </si>
  <si>
    <t>20/01/1976</t>
  </si>
  <si>
    <t>Hiệu trưởng
THCS (môn Ngữ
văn)</t>
  </si>
  <si>
    <t>Trường THCS Vinh
Quang
Thanh
Lương</t>
  </si>
  <si>
    <t xml:space="preserve">Bằng khen của CT UBND TP năm 2022 (theo Quyết định số 2919/QĐ-UBND ngày 07/9/2022)
</t>
  </si>
  <si>
    <t xml:space="preserve"> - Đã được bổ nhiệm CDNN giáo viên THCS hạng II (mã số V.07.04.31) tại Quyết định số 6189/QĐ-UBND ngày 28/11/2013 của Ủy ban nhân dân huyện; bổ nhiệm CDNN giáo viên Trung học cơ sở hạng II (mã số V.07.04.11) tại Quyết định số 79/QĐ-TrH ngày 30/6/2016 của Trường THCS Nhân Hòa - Tam Đa.
- Trong 05 năm từ 2020 đến 2024 được xếp loại chất lượng ở mức hoàn thành xuất sắc nhiệm vụ.
- Đáp ứng đủ các tiêu chuẩn về năng lực chuyên môn, nghiệp vụ của CDNN giáo viên THCS hạng I.
- Không trong thời hạn xử lý kỷ luật; không trong thời gian thực hiện các quy định liên quan đến kỷ luật theo quy định của Đảng và của pháp luật.</t>
  </si>
  <si>
    <t>Đỗ Thị Hương</t>
  </si>
  <si>
    <t>24/6/1979</t>
  </si>
  <si>
    <t>Trường THCS  Vinh Quang- Thanh Lương</t>
  </si>
  <si>
    <t>Đại học Sư phạm Sinh học</t>
  </si>
  <si>
    <t>Bằng khen của CT UBND TP năm 2019 (theo Quyết định số 1711/QĐ-UBND ngày 25/7/2019);</t>
  </si>
  <si>
    <t xml:space="preserve"> - Đã được bổ nhiệm CDNN giáo viên THCS hạng II (mã số V.07.04.31) tại Quyết định số 6208/QĐ-UBND ngày 28/11/2013 của Ủy ban nhân dân huyện; bổ nhiệm CDNN giáo viên Trung học cơ sở hạng II (mã số V.07.04.11) tại Quyết định số 11/QĐ-TrH ngày 30/6/2016 của Trường THCS An Hòa.
- Được xếp loại chất lượng ở mức Hoàn thành  tốt trở lên trong 05 năm từ 2020 đến 2024; trong đó có 02 năm được xếp loại chất lượng ở mức hoàn thành xuất sắc nhiệm vụ (2020, 2022)
- Đáp ứng đủ các tiêu chuẩn về năng lực chuyên môn, nghiệp vụ của CDNN giáo viên THCS hạng I.
- Không trong thời hạn xử lý kỷ luật; không trong thời gian thực hiện các quy định liên quan đến kỷ luật theo quy định của Đảng và của pháp luật.                                                                             </t>
  </si>
  <si>
    <t>Đinh Thị Huyền Trâm</t>
  </si>
  <si>
    <t>29/10/1975</t>
  </si>
  <si>
    <t>Giáo viên THCS (môn Lịch Sử)</t>
  </si>
  <si>
    <t>Trường THCS Vinh Quang - Thanh Lương</t>
  </si>
  <si>
    <t>GCN Giáo viên giỏi cấp huyện năm học 2011-2012 của Phòng GD&amp;ĐT huyện cấp ngày 19/3/2012</t>
  </si>
  <si>
    <t xml:space="preserve"> - Đã được bổ nhiệm CDNN giáo viên THCS hạng II (mã số V.07.04.31) tại Quyết định số 6160/QĐ-UBND ngày 28/11/2013 của Ủy ban nhân dân huyện; bổ nhiệm CDNN giáo viên Trung học cơ sở hạng II (mã số V.07.04.11) tại Quyết định số 37/QĐ-TrH ngày 26/6/2016 của Trường THCS Vinh Quang - Thanh Lương; chuyển ngạch giáo viên Trung học cơ sở chính (mã số 15a.201) ) tại Quyết định số 29/QĐ-THCSTL ngà y  06/01/2012  của Trường Trung học cơ sở Thanh Lương.
- Được xếp loại chất lượng ở mức Hoàn thành  tốt trở lên trong 05 năm từ 2020 đến 2024; trong đó có 03 năm (năm 2020, 2023, 2024) được xếp loại chất lượng ở mức hoàn thành xuất sắc nhiệm vụ.
- Đáp ứng đủ các tiêu chuẩn về năng lực chuyên môn, nghiệp vụ của CDNN giáo viên THCS hạng I.
- Không trong thời hạn xử lý kỷ luật; không trong thời gian thực hiện các quy định liên quan đến kỷ luật theo quy định của Đảng và của pháp luật.</t>
  </si>
  <si>
    <t>Phạm Thị Thuận</t>
  </si>
  <si>
    <t>10/7/1981</t>
  </si>
  <si>
    <t>Giáo viên THCS (môn Ngữ
văn)</t>
  </si>
  <si>
    <t>Đại học  Sư phạm Ngữ văn</t>
  </si>
  <si>
    <t>Chứng chỉ bồi dưỡng theo tiêu chuẩn chức danh nghề nghiệp giáo viên trung học cơ sở
hạng II</t>
  </si>
  <si>
    <t xml:space="preserve"> - Đã được bổ nhiệm CDNN giáo viên THCS hạng II (mã số V.07.04.31) tại Quyết định số 6149/QĐ-UBND ngày 28/11/2013 của Ủy ban nhân dân huyện; bổ nhiệm CDNN giáo viên Trung học cơ sở hạng II (mã số V.07.04.11) tại Quyết định số 38/QĐ-TrH ngày 26/6/2016 của Trường THCS Vinh Quang - Thanh Lương.
- Được xếp loại chất lượng ở mức Hoàn thành  tốt trở lên trong 05 năm từ 2020 đến 2024; trong đó có 04 năm (2020, 2021, 2022, 2023) được xếp loại chất lượng ở mức hoàn thành xuất sắc nhiệm vụ.
- Đáp ứng đủ các tiêu chuẩn về năng lực chuyên môn, nghiệp vụ của CDNN giáo viên THCS hạng I.
- Không trong thời hạn xử lý kỷ luật; không trong thời gian thực hiện các quy định liên quan đến kỷ luật theo quy định của Đảng và của pháp luật.</t>
  </si>
  <si>
    <t>Đặng Thị Hòa</t>
  </si>
  <si>
    <t>21/2/1974</t>
  </si>
  <si>
    <t>Giáo viên THCS (môn KHTN- GDTC)</t>
  </si>
  <si>
    <t>Trường THCS Vinh Quang- Thanh Lương</t>
  </si>
  <si>
    <t>- Bằng khen của CT UBND thành phố năm 2022 (theo Quyết định số 2919/QĐ-CT ngày 7/9/2022);</t>
  </si>
  <si>
    <t xml:space="preserve"> - Đã được bổ nhiệm CDNN giáo viên THCS hạng II (mã số V.07.04.31) tại Quyết định số 6150/QĐ-UBND ngày 28/11/2013 của Ủy ban nhân dân huyện; bổ nhiệm CDNN giáo viên Trung học cơ sở hạng II (mã số V.07.04.11) tại Quyết định số 36/QĐ-TrH ngày 26/6/2016 của Trường THCS Vinh Quang - Thanh Lương.
- Được xếp loại chất lượng ở mức Hoàn thành  tốt trở lên trong 05 năm từ 2020 đến 2024; trong đó có 03 năm (2020, 2021, 2022) được xếp loại chất lượng ở mức hoàn thành xuất sắc nhiệm vụ.
  - Đáp ứng đủ các tiêu chuẩn về năng lực chuyên môn, nghiệp vụ của CDNN giáo viên THCS hạng I.
- Không trong thời hạn xử lý kỷ luật; không trong thời gian thực hiện các quy định liên quan đến kỷ luật theo quy định của Đảng và của pháp luật.</t>
  </si>
  <si>
    <t>XVI. TRƯỜNG THCS TIỀN PHONG - VĨNH PHONG</t>
  </si>
  <si>
    <t xml:space="preserve">Nguyễn Thị Hướng </t>
  </si>
  <si>
    <t>11/11/1977</t>
  </si>
  <si>
    <t>Giáo viên THCS (môn Ngữ văn )</t>
  </si>
  <si>
    <t xml:space="preserve">Trường THCS Tiền Phong - Vĩnh Phong </t>
  </si>
  <si>
    <t xml:space="preserve">Cử nhân Sư phạm Ngữ Văn </t>
  </si>
  <si>
    <t xml:space="preserve"> - Đã được bổ nhiệm tại QĐ số 14/QĐ-HT ngày 29/8/2016 của Trường THCS Tiền Phong - Vĩnh Phòng; bổ nhiệm CDNN giáo viên THCS hạng II (mã số V.07.04.31) tại Quyết định số 6174/QĐ-UBND ngày 28/11/2023 của Ủy ban nhân dân huyện.
- Được xếp loại chất lượng ở mức Hoàn thành  tốt trở lên trong 05 năm từ 2020 đến 2024; trong đó có 02 năm (năm 2023, 2024) được xếp loại chất lượng ở mức hoàn thành xuất sắc nhiệm vụ. 
  - Đáp ứng đủ các tiêu chuẩn về năng lực chuyên môn, nghiệp vụ của CDNN giáo viên THCS hạng I.
- Không trong thời hạn xử lý kỷ luật; không trong thời gian thực hiện các quy định liên quan đến kỷ luật theo quy định của Đảng và của pháp luật.</t>
  </si>
  <si>
    <t>Đào Thị Thanh Loan</t>
  </si>
  <si>
    <t>28/5/1980</t>
  </si>
  <si>
    <t>Giáo viên THCS (môn Địa Lí )</t>
  </si>
  <si>
    <t>Đại học Sư phạm Địa Lí</t>
  </si>
  <si>
    <t>Bằng khen của CT UBND thành phố năm 2023 (theo Quyết định số 2487/QĐ-CT ngày 17/8/2023)</t>
  </si>
  <si>
    <t xml:space="preserve"> - Đã được bổ nhiệm CDNN giáo viên THCS hạng II (mã số V.07.04.31) tại Quyết định số 6197/QĐ-UBND ngày 28/11/2023 của Ủy ban nhân dân huyện; bổ nhiệm CDNN giáo viên Trung học cơ sở hạng II (mã số V.07.04.11) tại Quyết định số 15/QĐ-HT ngày 29/8/2016 của Trường Trung học cơ sở Tiền Phong - Vĩnh Phong.
- Được xếp loại chất lượng ở mức Hoàn thành  tốt trở lên trong 05 năm từ 2020 đến 2024; trong đó có 04 năm (2020, 2021, 2022, 2023) được xếp loại chất lượng ở mức hoàn thành xuất sắc nhiệm vụ. 
 - Đáp ứng đủ các tiêu chuẩn về năng lực chuyên môn, nghiệp vụ của CDNN giáo viên THCS hạng I.
- Không trong thời hạn xử lý kỷ luật; không trong thời gian thực hiện các quy định liên quan đến kỷ luật theo quy định của Đảng và của pháp luật.</t>
  </si>
  <si>
    <t>XVII. TRƯỜNG THCS VĨNH AN - TÂN LIÊN</t>
  </si>
  <si>
    <t>24/12/1976</t>
  </si>
  <si>
    <t>Trường Trung học cơ sở Vĩnh An - Tân Liên</t>
  </si>
  <si>
    <t xml:space="preserve"> - Đã được bổ nhiệm CDNN giáo viên THCS hạng II (mã số V.07.04.31)  tại Quyết định số 6513/QĐ-UBND ngày 28/11/2023 của Ủy ban nhân dân huyện Vĩnh Bảo; bổ nhiệm CDNN giáo viên Trung học cơ sở hạng II (mã số V.07.04.11) tại Quyết định số 13/QĐ-TrH ngày 05/7/2016 của TrườngTrung học cơ sở Trung Lập.
- Được xếp loại chất lượng ở mức Hoàn thành  tốt trở lên trong 05 năm từ 2020 đến 2024; trong đó có 03 năm (2020, 2021, 2024) được xếp loại chất lượng ở mức hoàn thành xuất sắc nhiệm vụ.
- Đáp ứng đủ các tiêu chuẩn về năng lực chuyên môn, nghiệp vụ của CDNN giáo viên THCS hạng I.
- Không trong thời hạn xử lý kỷ luật; không trong thời gian thực hiện các quy định liên quan đến kỷ luật theo quy định của Đảng và của pháp luật.</t>
  </si>
  <si>
    <t>Trường Trung học cơ sở Vĩnh An - Tân Liên
(môn Ngữ văn )</t>
  </si>
  <si>
    <t>Đại học sư phạm Ngữ văn</t>
  </si>
  <si>
    <t>Bằng khen của CT UBND TP Hải Phòng năm 2021 (theo Quyết định số 2460 /QĐ-CT ngày 30/8/2021)</t>
  </si>
  <si>
    <t xml:space="preserve"> - Đã được bổ nhiệm CDNN giáo viên THCS hạng II (mã số V.07.04.31) tại Quyết định số 6496/QĐ-UBND ngày 28/11/2023 của Ủy ban nhân dân huyện Vĩnh Bảo; bổ nhiệm CDNN giáo viên Trung học cơ sở hạng II (mã số V.07.04.11) tại Quyết định số 28/QĐ-HT ngày 25/6/2016 của TrườngTrung học cơ sở Vĩnh An.
- Trong 05 năm từ 2020 đến 2024 được xếp loại chất lượng ở mức hoàn thành xuất sắc nhiệm vụ.
- Đáp ứng đủ các tiêu chuẩn về năng lực chuyên môn, nghiệp vụ của CDNN giáo viên THCS hạng I.
- Không trong thời hạn xử lý kỷ luật; không trong thời gian thực hiện các quy định liên quan đến kỷ luật theo quy định của Đảng và của pháp luật.</t>
  </si>
  <si>
    <t>Ngô Thị Dinh</t>
  </si>
  <si>
    <t>Giáo viên Trung học cơ sở  (môn Ngữ văn, Giáo dục công dân)</t>
  </si>
  <si>
    <t>Bằng khen của CT UBND TP Hải Phòng năm 2024 (theo Quyết định số 3001 /QĐ-CT ngày 22/8/2024);</t>
  </si>
  <si>
    <t xml:space="preserve"> - Đã được bổ nhiệm tại QĐ số 29/QĐ-HT ngày 25/6/2016 của Trường THCS Vĩnh An; bổ nhiệm CDNN giáo viên THCS hạng II (mã số V.07.04.31) tại Quyết định số 6511/QĐ-UBND ngày 28/11/2023 của Ủy ban nhân dân huyện Vĩnh Bảo.
- Trong 05 năm từ 2020 đến 2024 được xếp loại chất lượng ở mức hoàn thành xuất sắc nhiệm vụ.
- Đáp ứng đủ các tiêu chuẩn về năng lực chuyên môn, nghiệp vụ của CDNN giáo viên THCS hạng I.
- Không trong thời hạn xử lý kỷ luật; không trong thời gian thực hiện các quy định liên quan đến kỷ luật theo quy định của Đảng và của pháp luật.</t>
  </si>
  <si>
    <t>Nguyễn Thị Hồng Chiên</t>
  </si>
  <si>
    <t>21/12/1980</t>
  </si>
  <si>
    <t>Giáo viên Trung học cơ sở ( môn Giáo dục thể chất)</t>
  </si>
  <si>
    <t xml:space="preserve"> Bằng khen của CT UBND TP Hải Phòng năm 2024 (theo Quyết định số 3001 /QĐ-CT ngày 22/8/2024)
</t>
  </si>
  <si>
    <t>- Đã được bổ nhiệm tại QĐ số 45/QĐ-HT ngày 25/6/2016 của Trường THCS Tân Liên; bổ nhiệm CDNN giáo viên THCS hạng II (mã số V.07.04.31) tại Quyết định số 6509/QĐ-UBND ngày 28/11/2023 của Ủy ban nhân dân huyện Vĩnh Bảo.
- Được xếp loại chất lượng ở mức Hoàn thành  tốt trở lên trong 05 năm từ 2020 đến 2024; trong đó có 04 năm (2020, 2021, 2023, 2024) được xếp loại chất lượng ở mức hoàn thành xuất sắc nhiệm vụ.
- Đáp ứng đủ các tiêu chuẩn về năng lực chuyên môn, nghiệp vụ của CDNN giáo viên THCS hạng I.
- Không trong thời hạn xử lý kỷ luật; không trong thời gian thực hiện các quy định liên quan đến kỷ luật theo quy định của Đảng và của pháp luật.</t>
  </si>
  <si>
    <t>Nguyễn Văn Dương</t>
  </si>
  <si>
    <t>17/04/1977</t>
  </si>
  <si>
    <t>Bằng khen của CT UBND TP Hải Phòng năm 2022 (theo Quyết định số 2919/QĐ-CT ngày 07/9/2022)</t>
  </si>
  <si>
    <t xml:space="preserve"> - Đã được bổ nhiệm CDNN giáo viên THCS hạng II (mã số V.07.04.31) tại Quyết định số 6492/QĐ-UBND ngày 28/11/2023 của Ủy ban nhân dân huyện Vĩnh Bảo; bổ nhiệm CDNN giáo viên Trung học cơ sở hạng II (mã số V.07.04.11) tại Quyết định số 55/QĐ-HT ngày 25/6/2016 của TrườngTrung học cơ sở Tân Liên.
- Được xếp loại chất lượng ở mức Hoàn thành  tốt trở lên trong 05 năm từ 2020 đến 2024; trong đó có 04 năm (năm 2020, 2021, 2022, 2023) được xếp loại chất lượng ở mức hoàn thành xuất sắc nhiệm vụ.
- Đáp ứng đủ các tiêu chuẩn về năng lực chuyên môn, nghiệp vụ của CDNN giáo viên THCS hạng I.
- Không trong thời hạn xử lý kỷ luật; không trong thời gian thực hiện các quy định liên quan đến kỷ luật theo quy định của Đảng và của pháp luật.</t>
  </si>
  <si>
    <t>I. TRƯỜNG MẦM NON SAO SÁNG</t>
  </si>
  <si>
    <t>07/10/1988</t>
  </si>
  <si>
    <t>Trường Mầm non Sao Sáng</t>
  </si>
  <si>
    <t>&gt; 9 năm</t>
  </si>
  <si>
    <t>3,66</t>
  </si>
  <si>
    <t>Đạt danh hiệu CSTĐ cơ sở năm học 2022-2023: Quyết định  số 2003/QĐ-UBND ngày 11/8/2023 của UBND huyện Chợ Mới;</t>
  </si>
  <si>
    <t xml:space="preserve"> - Đã được bổ nhiệm CDNN hạng II theo QĐ số 2416/QĐ-UBND ngày 19/12/2013 của UBND huyện Chợ Mới và Được bổ nhiệm CDNN viên chức hạng II mã số V.07.04.25 theo QĐ số 3163/QĐ-UBND ngày 30/11/2023 của UBND huyện Chợ mới, tỉnh Bắc Kạn
- Trong 05 năm học từ 2020 đến 2024, được đánh giá hoàn thành tốt nhiệm vụ trở lên, trong đó có 04 năm Hoàn thành xuất sắc nhiệm vụ.
- Đáp ứng đủ các tiêu chuẩn về năng lực chuyên môn, nghiệp vụ của CDNN giáo viên mầm non hạng I.
- Không trong thời hạn xử lý kỷ luật; không trong thời gian thực hiện các quy định liên quan đến kỷ luật theo quy định của Đảng và của pháp luật.</t>
  </si>
  <si>
    <t>I. TRƯỜNG THCS BÁT TRANG</t>
  </si>
  <si>
    <t>Nguyễn Công Hiệp</t>
  </si>
  <si>
    <t>Trường THCS Bát Trang</t>
  </si>
  <si>
    <t xml:space="preserve">Có bằng Cử nhân trở lên thuộc ngành đào tạo giáo viên trở lên đối với giáo viên trung học cơ sở. </t>
  </si>
  <si>
    <t>Có khả năng sử dụng ngoại ngữ trình độ tương đương bậc 2 khung năng lực NN Việt Nam</t>
  </si>
  <si>
    <t>Bằng khen của Chủ tịch UBND thành phố đã có thành tích hoàn thành xuất sắc nhiệm vụ công tác từ năm học 2021-2022 đến năm học 2022-2023 -Quyết định số: 2357/QĐ-CT ngày 07/8/2023</t>
  </si>
  <si>
    <t>- Đã được bổ nhiệm CDNN giáo viên THCS hạng II tại Quyết định số 3116/QĐ-UBND ngày 30/12/2016 của Ủy ban nhân dân huyện An Lão
Bổ nhiệm CDNN giáo viên Hạng II theo QĐ số 328/QĐ-UBND ngày 11/01/2024 của UBND huyện
- Được xếp loại chất lượng ở mức Hoàn thành tốt trở lên trong 05 năm từ 2020 đến 2024; trong đó có 02 năm (2022, 2023) được xếp loại chất lượng ở mức hoàn thành xuất sắc nhiệm vụ.
- Đáp ứng đủ các tiêu chuẩn về năng lực chuyên môn, nghiệp vụ của CDNN giáo viên THCS hạng I.
- Không trong thời hạn xử lý kỷ luật; không trong thời gian thực hiện các quy định liên quan đến kỷ luật theo quy định của Đảng và của pháp luật.</t>
  </si>
  <si>
    <t>II. TRƯỜNG THCS TRƯỜNG THỌ</t>
  </si>
  <si>
    <t>B. VIÊN CHỨC KHÔNG CHỨC VỤ LÃNH ĐẠO, QUẢN LÝ</t>
  </si>
  <si>
    <t>06/3/1981</t>
  </si>
  <si>
    <t>Trường THCS Trường Thọ</t>
  </si>
  <si>
    <t>Có bằng cử nhân trở lên thuộc ngành đào tạo giáo viên đối với giáo viên THCS.</t>
  </si>
  <si>
    <t>- Cao đẳng sư phạm Họa - Địa
- Cử nhân  khoa học ngành địa lý</t>
  </si>
  <si>
    <r>
      <t xml:space="preserve">Bằng khen số 2357/QĐ-CT ngày 07/8/2023 của chủ tịch UBND TP đã có thành tích hoàn thành xuất sắc nhiệm vụ công tác từ năm học 2021-2022 đến năm học 2022-2023.
</t>
    </r>
    <r>
      <rPr>
        <sz val="12"/>
        <color rgb="FFFF0000"/>
        <rFont val="Times New Roman"/>
        <family val="1"/>
      </rPr>
      <t/>
    </r>
  </si>
  <si>
    <t xml:space="preserve"> - Đã được bổ nhiệm CDNN giáo viên THCS hạng II tại Quyết định 51/QĐ-THCS ngày 10/9/2016 của trường THCS Trường Thọ
Bổ nhiệm CDNN giáo viên Hạng II theo QĐ số 165/QĐ-UBND ngày 08/01/2024 của UBND huyện
- Được xếp loại chất lượng ở mức Hoàn thành tốt trở lên trong 05 năm từ 2020 đến 2024; trong đó có 03 năm (2022, 2023, 2024) được xếp loại chất lượng ở mức hoàn thành xuất sắc nhiệm vụ.
- Đáp ứng đủ các tiêu chuẩn về năng lực chuyên môn, nghiệp vụ của CDNN giáo viên THCS hạng I.
- Không trong thời hạn xử lý kỷ luật; không trong thời gian thực hiện các quy định liên quan đến kỷ luật theo quy định của Đảng và của pháp luật.</t>
  </si>
  <si>
    <t>III. TRƯỜNG THCS TÂN VIÊN</t>
  </si>
  <si>
    <t>Vũ Văn Hùng</t>
  </si>
  <si>
    <t>30/9/1979</t>
  </si>
  <si>
    <t>Trường THCS Tân Viên</t>
  </si>
  <si>
    <t>Quyết định số 2586/QĐ-CT ngày 31/08/2020 của Chủ tịch Ủy ban nhân dân thành phố về việc tặng bằng khen hoàn thành xuất sắc nhiệm vụ năm 2020</t>
  </si>
  <si>
    <t xml:space="preserve"> Đã được bổ nhiệm CDNN giáo viên THCS hạng II tại Quyết định số 30/QĐ-THCS ngày 08/11/2016 của trường THCS Tân Viên; bổ nhiệm CDNN giáo viên THCS hạng II tại Quyết định số 108/QĐ-UBND ngày 05/01/2024 của Ủy ban nhân dân huyện An Lão
- Được xếp loại chất lượng ở mức Hoàn thành tốt trở lên trong 05 năm từ 2020 đến 2024; trong đó có 03 năm (2021,2023,2024) được xếp loại chất lượng ở mức hoàn thành xuất sắc nhiệm vụ..
- Đáp ứng đủ các tiêu chuẩn về năng lực chuyên môn, nghiệp vụ của CDNN giáo viên THCS hạng I.
- Không trong thời hạn xử lý kỷ luật; không trong thời gian thực hiện các quy định liên quan đến kỷ luật theo quy định của Đảng và của pháp luật.</t>
  </si>
  <si>
    <t>Lương Thị Hồng Yến</t>
  </si>
  <si>
    <t>06/08/1977</t>
  </si>
  <si>
    <r>
      <t xml:space="preserve">Quyết định số 2877/QĐ-CT ngày 23/09/2022 của Chủ tịch Ủy ban nhân dân thành phố về việc tặng bằng khen hoàn thành xuất sắc nhiệm vụ năm 2022
</t>
    </r>
    <r>
      <rPr>
        <sz val="12"/>
        <color rgb="FFFF0000"/>
        <rFont val="Times New Roman"/>
        <family val="1"/>
      </rPr>
      <t/>
    </r>
  </si>
  <si>
    <t>- Đã được bổ nhiệm CDNN giáo viên THCS hạng II tại Quyết định số 40/QĐ-THCS ngày 08/11/2016 của trường THCS Tân Viên; bổ nhiệm CDNN giáo viên THCS hạng II tại Quyết định số 117/QĐ-UBND ngày 05/01/2024 của Ủy ban nhân dân huyện An Lão
- Được xếp loại chất lượng ở mức Hoàn thành xuất sắc nhiệm vụ trong 05 năm từ 2020 đến 2024.
- Đáp ứng đủ các tiêu chuẩn về năng lực chuyên môn, nghiệp vụ của CDNN giáo viên THCS hạng I.
- Không trong thời hạn xử lý kỷ luật; không trong thời gian thực hiện các quy định liên quan đến kỷ luật theo quy định của Đảng và của pháp luật.</t>
  </si>
  <si>
    <t>Phạm Thị Bình</t>
  </si>
  <si>
    <t>09/02/1970</t>
  </si>
  <si>
    <t>Có bằng cử nhân thuộc ngành đào tạo giáo viên trở lên đối với giáo viên THCS hoặc có bằng cử nhân chuyên ngành phù hợp và có chứng chỉ bồi dưỡng nghiệp vụ sư phạm</t>
  </si>
  <si>
    <t>Cử nhân Khoa học ngành Sư phạm Toán</t>
  </si>
  <si>
    <t>Chứng chỉ bồi dưỡng theo tiêu chuẩn chức danh nghề nghiệp giáo viên THCS</t>
  </si>
  <si>
    <t xml:space="preserve">Quyết định số 2805/QĐ-CT ngày 29/9/2021 của Chủ tịch Ủy ban nhân dân Thành phố Hải Phòng về việc tặng bằng khen có thành tích xuất sắc nhiệm vụ công tác từ năm 2019-2020 đến năm 2020-2021.
</t>
  </si>
  <si>
    <t>- Đã được bổ nhiệm CDNN giáo viên THCS hạng II tại Quyết định số 1671/QĐ-UBND của UBND huyện An Lão ngày 19/06/2016; bổ nhiệm CDNN giáo viên THCS hạng II tại Quyết định số 246/QĐ-UBND của UBND huyện An Lão ngày 08/1/2024
- Được xếp loại chất lượng ở mức Hoàn thành tốt trở lên trong 05 năm từ 2020 đến 2024; trong đó có 03 năm (2020, 2021, 2024) xếp loại chất lượng ở mức Hoàn thành xuất sắc trong các.
- Đáp ứng đủ các tiêu chuẩn về năng lực chuyên môn, nghiệp vụ của CDNN giáo viên THCS hạng I.
- Không trong thời hạn xử lý kỷ luật; không trong thời gian thực hiện các quy định liên quan đến kỷ luật theo quy định của Đảng và của pháp luật.</t>
  </si>
  <si>
    <t>Trần Thị Ái Vân</t>
  </si>
  <si>
    <t>24/10/1976</t>
  </si>
  <si>
    <t>Giáo viên THCS môn Ngữ Văn</t>
  </si>
  <si>
    <t>Cử nhân Khoa học ngành Sư phạm Văn</t>
  </si>
  <si>
    <t>Bằng khen theo QĐ số 3639/QĐ-BGDĐT ngày 12/11/2020 của Bộ trưởng Bộ giáo dục và đào tạo</t>
  </si>
  <si>
    <t xml:space="preserve"> - Đã được bổ nhiệm CDNN giáo viên THCS hạng II tại Quyết định số 58/QĐ-UBND ngày 5/9/2016 của Trường THCS Lương Khánh Thiện
- Đã được bổ nhiệm CDNN giáo viên THCS hạng II tại Quyết định số 274/QĐ-UBND ngày 10/01/2024 của UBND huyện An Lão
- Được xếp loại chất lượng ở mức Hoàn thành tốt trở lên trong 05 năm từ 2020 đến 2024; trong đó có 03 năm (2020, 2021, 2022) được xếp loại chất lượng ở mức hoàn thành xuất sắc nhiệm vụ.
- Đáp ứng đủ các tiêu chuẩn về năng lực chuyên môn, nghiệp vụ của CDNN giáo viên THCS hạng I.
- Không trong thời hạn xử lý kỷ luật; không trong thời gian thực hiện các quy định liên quan đến kỷ luật theo quy định của Đảng và của pháp luật.</t>
  </si>
  <si>
    <t>V. TRƯỜNG THCS QUỐC TUẤN</t>
  </si>
  <si>
    <t>Đỗ Lê Dương</t>
  </si>
  <si>
    <t>23/8/1977</t>
  </si>
  <si>
    <t>Trường THCS Quốc Tuấn</t>
  </si>
  <si>
    <t>Cử nhân sư phạm kỹ thuật</t>
  </si>
  <si>
    <t>Chứng chỉ bồi dưỡng theo tiêu chuẩn chức danh nghề nghiệp giáo viên trung học cơ sở hạng 1.</t>
  </si>
  <si>
    <t>Bằng khen của Chủ tịch UBND Thành phố: năm  2018 theo QĐ số 2090/QĐ-UBND ngày 29/8/2018</t>
  </si>
  <si>
    <t>- Được bổ nhiệm CDNN GV Hạng II theo QĐ số 30/QĐ-THCS ngày 01/10/2016 của trường THCS Tân Dân; bổ nhiệm CDNN giáo viên THCS hạng II tại Quyết định số 188/QĐ-UBND ngày 05/01/2024 của Ủy ban nhân dân huyện An Lão
- Được xếp loại chất lượng ở mức Hoàn thành tốt trở lên trong 05 năm từ 2020 đến 2024; trong đó có 03 năm (2020,2023,2024) được xếp loại chất lượng ở mức hoàn thành xuất sắc nhiệm vụ..
- Đáp ứng đủ các tiêu chuẩn về năng lực chuyên môn, nghiệp vụ của CDNN giáo viên THCS hạng I.
- Không trong thời hạn xử lý kỷ luật; không trong thời gian thực hiện các quy định liên quan đến kỷ luật theo quy định của Đảng và của pháp luật.</t>
  </si>
  <si>
    <t>06/07/1975</t>
  </si>
  <si>
    <t xml:space="preserve">Chứng nhận GV giỏi cấp huyện năm học 2016-2017 theo GCN số 32/2016/GVCNG của phòng GDĐT ngày 06/11/2016
</t>
  </si>
  <si>
    <t>- Đã được bổ nhiệm CDNN hạng II  theo QĐ số 35/QĐ-HT ngày 20/9/2016 của trường THCS Quốc Tuấn; bổ nhiệm CDNN giáo viên THCS hạng II tại Quyết định số 177/QĐ-UBND ngày 08/01/2024 của Ủy ban nhân dân huyện An Lão
- Được xếp loại chất lượng ở mức Hoàn thành tốt trở lên trong 05 năm từ 2020 đến 2024; trong đó có 03 năm (2022, 2023, 2024) được xếp loại chất lượng ở mức hoàn thành xuất sắc nhiệm vụ..
- Đáp ứng đủ các tiêu chuẩn về năng lực chuyên môn, nghiệp vụ của CDNN giáo viên THCS hạng I.
- Không trong thời hạn xử lý kỷ luật; không trong thời gian thực hiện các quy định liên quan đến kỷ luật theo quy định của Đảng và của pháp luật.</t>
  </si>
  <si>
    <t>VI. TRƯỜNG THCS AN TIẾN</t>
  </si>
  <si>
    <t>Trường THCS An Tiến</t>
  </si>
  <si>
    <t>Cử nhân sư phạm Toán</t>
  </si>
  <si>
    <t>09/07/1977</t>
  </si>
  <si>
    <t xml:space="preserve">Giấy chứng nhận Giáo viên chủ nhiệm giỏi cấp huyện năm học 2016-2017 của phòng Giáo dục và Đào tạo theo GCN số 01/2016/GVCNG ngày 06/11/2016
</t>
  </si>
  <si>
    <t xml:space="preserve"> - Đã được bổ nhiệm CDNN giáo viên THCS hạng II tại Quyết định số 34/QĐ-THCS ngày 01/01/2016; Bổ nhiệm CDNN giáo viên Hạng II theo QĐ số 130/QĐ-UBND ngày 05/01/2024 của UBND huyện
- Được xếp loại chất lượng ở mức Hoàn thành tốt trở lên trong 05 năm từ 2020 đến 2024; trong đó có 04 năm (2020,2021,2022,2023 ) được xếp loại chất lượng ở mức hoàn thành xuất sắc nhiệm vụ.
- Đáp ứng đủ các tiêu chuẩn về năng lực chuyên môn, nghiệp vụ của CDNN giáo viên THCS hạng I.
- Không trong thời hạn xử lý kỷ luật; không trong thời gian thực hiện các quy định liên quan đến kỷ luật theo quy định của Đảng và của pháp luật.</t>
  </si>
  <si>
    <t>VII. TRƯỜNG THCS TÂN THẮNG</t>
  </si>
  <si>
    <t>B. VIÊN CHỨC KHÔNG  GIỮ CHỨC VỤ LÃNH ĐẠO, QUẢN LÝ</t>
  </si>
  <si>
    <t>Hà Thị Dung</t>
  </si>
  <si>
    <t>26/9/1975</t>
  </si>
  <si>
    <t>Trường THCS Tân Thắng</t>
  </si>
  <si>
    <t>QĐ số 3784/QĐ-BGD ĐT ngày 10/11/2023 của Bộ trưởng Bộ GD tặng Bằng khen GV đã có thành tích tiêu biểu, XS trong phong trào thi đua năm học 2022 - 2023.</t>
  </si>
  <si>
    <t>- Được bổ nhiệm CNĐ hạng II theo QĐ số 31/QĐ-THCS ngày 25/7/2016 
Đã được bổ nhiệm CDNN giáo viên THCS hạng II tại Quyết định số 234/QĐ-UBND ngày 11/01/2024 của Ủy ban nhân dân huyện An Lão.
- Trong 05 năm từ 2020 đến 2024 được xếp loại chất lượng ở mức hoàn thành xuất sắc nhiệm vụ.
- Đáp ứng đủ các tiêu chuẩn về năng lực chuyên môn, nghiệp vụ của CDNN giáo viên THCS hạng I.
- Không trong thời hạn xử lý kỷ luật; không trong thời gian thực hiện các quy định liên quan đến kỷ luật theo quy định của Đảng và của pháp luật.</t>
  </si>
  <si>
    <t>Nguyễn Thị Phương Thúy</t>
  </si>
  <si>
    <t>26/9/1988</t>
  </si>
  <si>
    <t>Giáo viên THCS (môn Địa lý + Ngữ văn)</t>
  </si>
  <si>
    <t>Cử nhân Sư phạm Ngữ văn - Địa lý</t>
  </si>
  <si>
    <t xml:space="preserve">QĐ số 248/QĐ-SGD ĐT ngày 16/02/2023 của Sở Giáo dục và Đào tạo về việc công nhận giáo viên dạy giỏi cấp thành phố năm học 2022 - 2023.
</t>
  </si>
  <si>
    <t>- Được BN CDNN Hạng II theo QĐ số 66/QĐ-THCSAT ngày 06/10/2016 của trường THCS An Thắng; bổ nhiệm CDNN giáo viên THCS hạng II tại Quyết định số 279/QĐ-UBND ngày 11/01/2024 của Ủy ban nhân dân huyện An Lão.
- Được xếp loại chất lượng ở mức Hoàn thành tốt trở lên trong 05 năm từ 2020 đến 2024; trong đó có 04 năm (2020,2021, 2022, 2023) được xếp loại chất lượng ở mức hoàn thành xuất sắc nhiệm vụ.
- Đáp ứng đủ các tiêu chuẩn về năng lực chuyên môn, nghiệp vụ của CDNN giáo viên THCS hạng I.
- Không trong thời hạn xử lý kỷ luật; không trong thời gian thực hiện các quy định liên quan đến kỷ luật theo quy định của Đảng và của pháp luật.</t>
  </si>
  <si>
    <t>VIII. TRƯỜNG THCS QUANG TRUNG</t>
  </si>
  <si>
    <t>A. VIÊN CHỨC  GIỮ CHỨC VỤ LÃNH ĐẠO, QUẢN LÝ</t>
  </si>
  <si>
    <t>17/06/1979</t>
  </si>
  <si>
    <t>Quyết định số 1307/QĐ-TTg ngày 08/11/2023 của Thủ tướng Chính phủ  tặng bằng khen đã có thành tích trong công tác giáo dục và đào tạo từ năm học 2018 - 2019 đến năm học 2022 - 2023, góp phần vào sự nghiệp xây dựng chủ nghĩa xã hội và bảo vệ Tổ quốc</t>
  </si>
  <si>
    <t>- Bổ nhiệm CDNN theo QĐ số 37/QĐ-THCS ngày 08/9/2016 của trường THCS An Tiến; Quyết định bổ nhiệm CDNN hạng II só 303/QĐ-UBND của Chủ tịch UBND huyện An Lão ngày 11/01/2024;
- Trong 05 năm từ 2020 đến 2024 được xếp loại chất lượng ở mức hoàn thành xuất sắc nhiệm vụ.
- Đáp ứng đủ các tiêu chuẩn về năng lực chuyên môn, nghiệp vụ của CDNN giáo viên THCS hạng I.
- Không trong thời hạn xử lý kỷ luật; không trong thời gian thực hiện các quy định liên quan đến kỷ luật theo quy định của Đảng và của pháp luật.</t>
  </si>
  <si>
    <t>Dương Thị Đào</t>
  </si>
  <si>
    <t>10/6/1980</t>
  </si>
  <si>
    <t>- Cử nhân Địa lý 
- Cao đẳng sư phạm Họa - Địa</t>
  </si>
  <si>
    <t xml:space="preserve">Bằng khen UBND Thành phố từ năm học 2019-2020 đến năm học 2020-2021: theo QĐ số 2805/QĐ-CT ngày 29/9/2021 của UBND thành phố
</t>
  </si>
  <si>
    <t>- Được bổ nhiệm CDNN GV Hạng II theo QĐ số 14/QĐ-HT ngày 08/9/2016; Quyết định bổ nhiệm CDNN hạng II só 305/QĐ-UBND của Chủ tịch UBND huyện An Lão ngày 11/01/2024;
- Được xếp loại chất lượng ở mức Hoàn thành Xuất sắc nhiệm vụ trong 05 năm liền, từ 2020 đến 2024.
- Đáp ứng đủ các tiêu chuẩn về năng lực chuyên môn, nghiệp vụ của CDNN giáo viên THCS hạng I.
- Không trong thời hạn xử lý kỷ luật; không trong thời gian thực hiện các quy định liên quan đến kỷ luật theo quy định của Đảng và của pháp luật.</t>
  </si>
  <si>
    <t>IX. TRƯỜNG THCS THÁI SƠN</t>
  </si>
  <si>
    <t>Nguyễn Thị Hoan</t>
  </si>
  <si>
    <t>07/9/
1974</t>
  </si>
  <si>
    <t>Trường THCS Thái Sơn</t>
  </si>
  <si>
    <t xml:space="preserve">      
Quyết định số 4200/QĐ-BGDĐT ngày 10/11/2021 của Bộ Giáo dục và Đào tạo về việc tặng bằng khen đã có thành tích xuất sắc trong phong trào thi đua "đổi mới, sáng tạo trong quản lý, giảng dạy và học tập" năm học 2020-2021 
</t>
  </si>
  <si>
    <t>- Bổ nhiệm CDNN hạng II theo QĐ số 1677/QĐ-UBND ngày 19/8/2016 của UBND huyện; bổ nhiệm CDNN giáo viên THCS hạng II tại Quyết định số 70/QĐ-UBND ngày 05/01/2024 của Ủy ban nhân dân Huyện An Lão.
- Được xếp loại chất lượng ở mức Hoàn thành tốt trở lên trong 05 năm từ 2020 đến 2024; trong đó có 03 năm (2019, 2020, 2021) được xếp loại chất lượng ở mức hoàn thành xuất sắc nhiệm vụ.
- Đáp ứng đủ các tiêu chuẩn về năng lực chuyên môn, nghiệp vụ của CDNN giáo viên THCS hạng I.
- Không trong thời hạn xử lý kỷ luật; không trong thời gian thực hiện các quy định liên quan đến kỷ luật theo quy định của Đảng và của pháp luật.</t>
  </si>
  <si>
    <t>Đào Xuân Phương</t>
  </si>
  <si>
    <t>24/06/
1976</t>
  </si>
  <si>
    <t>Giáo viên dạy giỏi cấp huyện năm học 2019-2020 theo QĐ số 236/QĐ-PGD ngày 11/11/2019 về công nhận giáo viên dạy giỏi câp huyện năm học 2019-2020</t>
  </si>
  <si>
    <t xml:space="preserve"> - Đã được bổ nhiệm CDNN giáo viên THCS hạng II tại Quyết định số 47/QĐ-UBND ngày 06/09/2016 của Ủy ban nhân dân Huyện An Lão.
Bổ nhiệm CDNN giáo viên Hạng II theo QĐ số 55/QĐ-UBND ngày 05/01/2024 của UBND huyện
- Được xếp loại chất lượng ở mức Hoàn thành tốt trở lên trong 05 năm từ 2020 đến 2024; trong đó có 03 năm được xếp loại hoàn thành xuất sắc nhiệm vụ
- Đáp ứng đủ các tiêu chuẩn về năng lực chuyên môn, nghiệp vụ của CDNN giáo viên THCS hạng I.
- Không trong thời hạn xử lý kỷ luật; không trong thời gian thực hiện các quy định liên quan đến kỷ luật theo quy định của Đảng và của pháp luật.</t>
  </si>
  <si>
    <t>Nguyễn Văn Hiến</t>
  </si>
  <si>
    <t>01/02/1980</t>
  </si>
  <si>
    <t>Giáo viên Giáo dục thể chất - Tổ phó tổ KHTN</t>
  </si>
  <si>
    <t>Có bằng Cử nhân  Toán và có chứng chỉ bồi dưỡng nghiệp sư phạm dành cho giáo viên trung học cơ sở theo chương trình do Bộ trưởng Bộ Giáo dục và Đào tạo ban hành.</t>
  </si>
  <si>
    <t>Cử nhân Giáo dục thể chất</t>
  </si>
  <si>
    <t xml:space="preserve"> Bằng khen thành phố đã có thành tích hoàn thành xuất sắc nhiệm vụ công tác từ năm học 2017-2018 đến năm học 2018-2019 theo Quyết định số 2110/QĐ-UBND của Ủy ban nhân dân thành phố ngày 6/9/2019
</t>
  </si>
  <si>
    <t xml:space="preserve"> - Đã được bổ nhiệm CDNN giáo viên THCS hạng II tại Quyết định số 29 QĐ-UBND ngày 08/09/2016 của Ủy ban nhân dân huyện An Lão 
Bổ nhiệm CDNN giáo viên Hạng II theo QĐ số 59/QĐ-UBND ngày 05/01/2024 của UBND huyện
- Được xếp loại chất lượng ở mức Hoàn thành tốt trở lên trong 05 năm từ 2020 đến 2024; trong đó có 04 năm (2020, 2021, 2023, 2024) được xếp loại chất lượng ở mức hoàn thành xuất sắc nhiệm vụ.
- Đáp ứng đủ các tiêu chuẩn về năng lực chuyên môn, nghiệp vụ của CDNN giáo viên THCS hạng I.
- Không trong thời hạn xử lý kỷ luật; không trong thời gian thực hiện các quy định liên quan đến kỷ luật theo quy định của Đảng và của pháp luật.</t>
  </si>
  <si>
    <t>X. TRƯỜNG THCS MỸ ĐỨC</t>
  </si>
  <si>
    <t>08/9/1976</t>
  </si>
  <si>
    <t>Trường THCS Mỹ Đức</t>
  </si>
  <si>
    <t xml:space="preserve">Có bằng Cử nhân thuộc ngành đào tạo giáo viên trở lên đối với giáo viên trung học cơ sở. </t>
  </si>
  <si>
    <t xml:space="preserve">QĐ số 2090/QĐ - CT ngày 29/8/2018 của UBND thành phố  v/v tặng Bằng khen đã có thành tích HTXSNV công tác từ năm học 2016 
</t>
  </si>
  <si>
    <t xml:space="preserve"> - Đã được bổ nhiệm CDNN hạng II ( QĐ số 21/QĐ- HT ngày 06/10/2016); và bổ nhiệm CDNN hạng II theo QĐ số 215/QĐ - UBND ngày 08/01/2024 của UBND huyện
- Được xếp loại chất lượng ở mức Hoàn thành tốt trở lên trong 05 năm từ 2020 đến 2024; trong đó có 04 năm (2021, 2022, 2023, 2024) được xếp loại Hoàn thành xuất sắc nhiệm vụ.
- Đáp ứng đủ các tiêu chuẩn về năng lực chuyên môn, nghiệp vụ của CDNN giáo viên THCS hạng I.
- Không trong thời hạn xử lý kỷ luật; không trong thời gian thực hiện các quy định liên quan đến kỷ luật theo quy định của Đảng và của pháp luật;</t>
  </si>
  <si>
    <t>Nguyễn Thị Mỹ Hằng</t>
  </si>
  <si>
    <t>19/02/1977</t>
  </si>
  <si>
    <t xml:space="preserve">- QĐ số 2110/QĐ - CT ngày 06/9/2019 của UBND thành phố  v/v tặng Bằng khen đã có thành tích HTXSNV công tác từ năm học 2017 -2018 đến năm học 2018- 2019; 
</t>
  </si>
  <si>
    <t xml:space="preserve"> - Đã được bổ nhiệm CDNN hạng II ( QĐ số 20/QĐ- HT ngày 06/10/2016); và bổ nhiệm CDNN hạng II theo QĐ số 213/QĐ - UBND ngày 08/01/2024
- Được xếp loại chất lượng ở mức Hoàn thành tốt trở lên trong 05 năm từ 2020 đến 2024; trong đó có 04 năm (2021, 2022, 2023, 2024) được xếp loại Hoàn thành xuất sắc nhiệm vụ.
- Đáp ứng đủ các tiêu chuẩn về năng lực chuyên môn, nghiệp vụ của CDNN giáo viên THCS hạng I.
- Không trong thời hạn xử lý kỷ luật; không trong thời gian thực hiện các quy định liên quan đến kỷ luật theo quy định của Đảng và của pháp luật</t>
  </si>
  <si>
    <t>XI. TRƯỜNG THCS TRƯỜNG SƠN</t>
  </si>
  <si>
    <t>Vũ Thị Thủy</t>
  </si>
  <si>
    <t>Trường THCS Trường Sơn</t>
  </si>
  <si>
    <t xml:space="preserve">Có bằng Đại học . Có chứng chỉ bồi dưỡng quản lý nhà nước, quản lý giáo dục, quản lý cấp phòng và tương đương </t>
  </si>
  <si>
    <t xml:space="preserve"> Bằng khen của ủy ban nhân dân thành phố hoàn thành xuất sắc nhiệm vụ từ năm 2018 đến 2019 quyết định số 2586/QQĐ -CT ngày 31 tháng 8 năm 2020</t>
  </si>
  <si>
    <t xml:space="preserve"> - Đã được bổ nhiệm CDNN giáo viên THCS hạng II tại Quyết định số3106/QĐ-UBND ngày 30/12/2016 của Ủy ban nhân dân Huyện An Lão
Bổ nhiệm CDNN giáo viên Hạng II theo QĐ số 85/QĐ-UBND ngày 05/01/2024 của UBND huyện
- Được xếp loại chất lượng ở mức Hoàn thành tốt trở lên trong 05 năm từ 2020 đến 2024; trong đó có 03 năm xếp loại Hoàn thành xuất sắc nhiệm vụ
- Đáp ứng đủ các tiêu chuẩn về năng lực chuyên môn, nghiệp vụ của CDNN giáo viên THCS hạng I.
- Không trong thời hạn xử lý kỷ luật; không trong thời gian thực hiện các quy định liên quan đến kỷ luật theo quy định của Đảng và của pháp luật</t>
  </si>
  <si>
    <t>Ngô Thị Lệ Thủy</t>
  </si>
  <si>
    <t>Giáo viên THCS</t>
  </si>
  <si>
    <t>- Đại học Địa lý
- Cao đẳng sư phạm Họa - Địa</t>
  </si>
  <si>
    <t>Giáo viên giỏi cấp Huyện năm 2023-2024 theo GCN số 36/2023/GVG ngày 08/12/2023 của phòng Giáo dục và Đào tạo huyện An Lão</t>
  </si>
  <si>
    <t xml:space="preserve"> - Đã được bổ nhiệm CDNN giáo viên THCS hạng II tại Quyết định số 102 /QĐ-UBND ngày 05/01/2024 của Ủy ban nhân dân Huyện An Lão
Bổ nhiệm CDNN giáo viên Hạng II theo QĐ số89/QĐ-HT ngày 09/9/2016 của trường THCS Trường Sơn
- Được xếp loại chất lượng ở mức Hoàn thành tốt trở lên trong 05 năm từ 2020 đến 2024; trong đó có 03 năm (2020, 2021, 2024) xếp loại Hoàn thành xuất sắc nhiệm vụ
- Đáp ứng đủ các tiêu chuẩn về năng lực chuyên môn, nghiệp vụ của CDNN giáo viên THCS hạng I.
- Không trong thời hạn xử lý kỷ luật; không trong thời gian thực hiện các quy định liên quan đến kỷ luật theo quy định của Đảng và của pháp luật</t>
  </si>
  <si>
    <t>XII. TRƯỜNG TH&amp;THCS LÊ KHẮC CẨN</t>
  </si>
  <si>
    <t>Phạm Văn Toàn</t>
  </si>
  <si>
    <t>28/6/1977</t>
  </si>
  <si>
    <t>Trường Tiểu học và THCS Lê Khắc Cẩn</t>
  </si>
  <si>
    <t>Quyết định số 2357/QĐ-CT ngày 07/8/2023 của Chủ tịch UBND thành phố tặng Bằng khen đã có thành tích xuất sắc trong thực hiện nhiệm vụ công tác từ năm học 2021-2022 đến 2022-2023</t>
  </si>
  <si>
    <t xml:space="preserve"> - Đã được bổ nhiệm CDNN giáo viên THCS hạng II tại Quyết định số 3114/QĐ-UBND ngày 30/12/2016 của Ủy ban nhân dân huyện An Lão.
Bổ nhiệm CDNN giáo viên Hạng II theo QĐ số 157/QĐ-UBND ngày 08/01/2024 của UBND huyện
- Được xếp loại chất lượng ở mức Hoàn thành xuất sắc trong 05 năm từ 2020 đến 2024.
- Đáp ứng đủ các tiêu chuẩn về năng lực chuyên môn, nghiệp vụ của CDNN giáo viên THCS hạng I.
- Không trong thời hạn xử lý kỷ luật; không trong thời gian thực hiện các quy định liên quan đến kỷ luật theo quy định của Đảng và của pháp luật.</t>
  </si>
  <si>
    <t>Nguyễn Văn Họa</t>
  </si>
  <si>
    <t>21/07/1976</t>
  </si>
  <si>
    <t>Chứng nhận số 25/2017/GVG  ngày 14/11/2017 của Phòng Giáo dục và Đào tạo huyện An Lão về việc công nhận giáo viên dạy giỏi cấp huyện năm học 2017-2018</t>
  </si>
  <si>
    <t xml:space="preserve"> - Đã được bổ nhiệm CDNN giáo viên THCS hạng II tại Quyết định số 75/QĐ-HT ngày 12/9/2016 của Trường THCS Lê Khắc Cẩn.
Bổ nhiệm CDNN giáo viên Hạng II theo QĐ số 342/QĐ-UBND ngày 12/01/2024 của UBND huyện
- Trong 05 năm từ 2020 đến 2024 được xếp loại chất lượng ở mức hoàn thành xuất sắc nhiệm vụ.
- Đáp ứng đủ các tiêu chuẩn về năng lực chuyên môn, nghiệp vụ của CDNN giáo viên THCS hạng I.
- Không trong thời hạn xử lý kỷ luật; không trong thời gian thực hiện các quy định liên quan đến kỷ luật theo quy định của Đảng và của pháp luật.</t>
  </si>
  <si>
    <t>XIII. TRƯỜNG TH&amp;THCS QUANG HƯNG</t>
  </si>
  <si>
    <t>Đào Thị Nga</t>
  </si>
  <si>
    <t>Giáo viên
Tổ trưởng tổ KHTN</t>
  </si>
  <si>
    <t>Trường TH&amp;THCS Quang Hưng</t>
  </si>
  <si>
    <t xml:space="preserve">Danh hiệu giáo viên chủ nhiệm lớp giỏi cấp thành phố năm 2023-2024 theo số 328/QĐ-SGDĐT ngày 29/3/2024
</t>
  </si>
  <si>
    <t>- Đã được bổ nhiệm CDNN hạng II theo QĐ số 80/QĐ-UBND huyện An Lão ngày 05/01/2024 về việc bổ nhiệm và xếp lương CDNN giáo viên Trung học cơ sở  Hạng II; QĐ số 34/QĐ-HT ngày 21/9/2016 về việc bổ nhiệm Giáo viên Trung học cơ sở Hạng II;
- Được xếp loại chất lượng ở mức Hoàn thành tốt trở lên trong 05 năm từ 2020 đến 2024; trong đó có 03 năm (2022, 2023, 2024) xếp loại Hoàn thành xuất sắc nhiệm vụ.
- Đáp ứng đủ các tiêu chuẩn về năng lực chuyên môn, nghiệp vụ của CDNN giáo viên THCS hạng I.
- Không trong thời hạn xử lý kỷ luật; không trong thời gian thực hiện các quy định liên quan đến kỷ luật theo quy định của Đảng và của pháp luật.</t>
  </si>
  <si>
    <t>XIV. TRƯỜNG TH&amp;THCS CHIẾN THẮNG</t>
  </si>
  <si>
    <t>Trần Đình Sâm</t>
  </si>
  <si>
    <t>Giáo viên THCS (môn GDTC )</t>
  </si>
  <si>
    <t>Trường TH&amp;THCS Chiến Thắng</t>
  </si>
  <si>
    <t xml:space="preserve">Bằng khen của Chủ tịch UBND thành phố Hải Phòng về thành tích hoàn thành xuất sắc nhiệm vụ công tác từ năm học 2021-2022 đến năm học 2022-2023 theo QĐ số 2357/QĐ-CT ngày 07/8/2023 </t>
  </si>
  <si>
    <t xml:space="preserve"> - Đã được bổ nhiệm CDNN hạng II (QĐ số 280/QĐ-UBND ngày 11/01/2024); Bổ nhiệm CDNN giáo viên Hạng II theo QĐ số55/QĐ-THCS ngày 28/10/2016  của trường THCS Chiến Thắng
- Được xếp loại chất lượng ở mức Hoàn thành tốt trở lên trong 05 năm từ 2020 đến 2024; trong đó có 03 năm (2022, 2023, 2024) xếp loại Hoàn thành xuất sắc nhiệm vụ.
- Đáp ứng đủ các tiêu chuẩn về năng lực chuyên môn, nghiệp vụ của CDNN giáo viên THCS hạng I.
- Không trong thời hạn xử lý kỷ luật; không trong thời gian thực hiện các quy định liên quan đến kỷ luật theo quy định của Đảng và của pháp luật.</t>
  </si>
  <si>
    <t>Bùi Thị Hồng</t>
  </si>
  <si>
    <t>Cử nhân khoa học - Sư phạm Sinh học</t>
  </si>
  <si>
    <t>B ằng khen của Chủ tịch UBND thành phố Hải Phòng  có thành tích hoàn thành xuất sắc nhiệm vụ từ năm học 2018 - 2019 đến năm học 2019-2020 theo QĐ số 2586/QĐ-UBND ngày 31/8/2020</t>
  </si>
  <si>
    <t xml:space="preserve"> - Đã được bổ nhiệm CDNN hạng II (QĐ số 301/QĐ-UBND ngày 11/01/2024); Bổ nhiệm CDNN giáo viên Hạng II theo QĐ số 54/QĐ-UBND ngày 28/10/2016 của trường THCS Chiến Thắng
- Được xếp loại chất lượng ở mức Hoàn thành tốt trở lên trong 05 năm từ 2020 đến 2024; trong đó có 04 năm (2020, 2022, 2023, 2024) xếp loại Hoàn thành xuất sắc nhiệm vụ.
- Đáp ứng đủ các tiêu chuẩn về năng lực chuyên môn, nghiệp vụ của CDNN giáo viên THCS hạng I.
- Không trong thời hạn xử lý kỷ luật; không trong thời gian thực hiện các quy định liên quan đến kỷ luật theo quy định của Đảng và của pháp luật.</t>
  </si>
  <si>
    <t>XV. TRƯỜNG TH &amp; THCS TRƯỜNG THÀNH</t>
  </si>
  <si>
    <t>Lê Văn Tiến</t>
  </si>
  <si>
    <t>10/01/1978</t>
  </si>
  <si>
    <t>Trường TH&amp;THCS Trường Thành</t>
  </si>
  <si>
    <t>Thạc sĩ  Sư phạm Toán và Cử nhân Sư phạm Vật lý</t>
  </si>
  <si>
    <t xml:space="preserve">Chiến sĩ thi đua thành phố năm 2023 theo QĐ số 3122/QĐ-CT ngày 06/10/2023 của UBND thành phố </t>
  </si>
  <si>
    <t xml:space="preserve"> - Đã được bổ nhiệm CDNN giáo viên THCS hạng II tại QĐ số 09/QĐ-HT ngày 10/9/2016 của trường THCS Bát Trang; Bổ nhiệm CDNN giáo viên Hạng II theo QĐ số 144/QĐ-UBND ngày 08/01/2024 của UBND huyện
- Được xếp loại chất lượng ở mức Hoàn thành xuất sắc nhiệm vụ trong 05 năm liên tục từ năm 2020 đến 2024.
- Đáp ứng đủ các tiêu chuẩn về năng lực chuyên môn, nghiệp vụ của CDNN giáo viên THCS hạng I.
- Không trong thời hạn xử lý kỷ luật; không trong thời gian thực hiện các quy định liên quan đến kỷ luật theo quy định của Đảng và của pháp luật.</t>
  </si>
  <si>
    <t xml:space="preserve">I. TRƯỜNG MẦM NON KIẾN QUỐC </t>
  </si>
  <si>
    <t>Ngô Thị Hồng</t>
  </si>
  <si>
    <t>17/02/1981</t>
  </si>
  <si>
    <t xml:space="preserve">Trường Mầm Non Kiến Quốc </t>
  </si>
  <si>
    <t>Thạc sỹ khoa học giáo dục; Đại học sư phạm giáo dục mầm non.</t>
  </si>
  <si>
    <t>Chiến Sỹ thi đua cơ sở cấp huyện theo Quyết định số 2213 ngày 15/7/2024 của UBND huyện đã có thành tích xuất sắc trong các phong trào thi đua yêu nước năm học 2023-2024.</t>
  </si>
  <si>
    <t xml:space="preserve"> - Đã được bổ nhiệm CDNN giáo viên mầm non hạng II tại Quyết định số 4740/QĐ-UBND ngày 01/12/2023 của Ủy ban nhân dân huyện kiến Thuỵ
 - Được xếp loại chất lượng ở mức Hoàn thành tốt trở lên trong 05 năm từ 2020 đến 2024, trong đó có 02 năm Hoàn thành xuất sắc nhiệm vụ .
- Đáp ứng đủ các tiêu chuẩn về năng lực chuyên môn, nghiệp vụ của CDNN giáo viên mầm non hạng I.
- Không trong thời hạn xử lý kỷ luật; không trong thời gian thực hiện các quy định liên quan đến kỷ luật theo quy định của Đảng và của pháp luật.</t>
  </si>
  <si>
    <t xml:space="preserve">I. TRƯỜNG TIỂU HỌC TÚ SƠN </t>
  </si>
  <si>
    <t xml:space="preserve">Phạm Thị Thu Hiền </t>
  </si>
  <si>
    <t>17/02/1974</t>
  </si>
  <si>
    <t xml:space="preserve">Trường tiểu học Tú Sơn </t>
  </si>
  <si>
    <t xml:space="preserve">Đại học giáo dục Tiểu học </t>
  </si>
  <si>
    <t>Bằng khen của UBND thành phố : Quyết định số 2702/QĐ-CT ngày 19/8/2022 đã có thành tích hoàn thành xuất sắc nhiệm vụ công tác từ năm học 2020-2021 đến năm học 2021-2022</t>
  </si>
  <si>
    <t xml:space="preserve"> - Đã được bổ nhiệm CDNN giáo viên Tiểu học  hạng II tại Quyết định số 1427/QĐ-UBND ngày 07/7/2016 của Ủy ban nhân dân huyện về việc bổ nhiệm chức danh nghề nghiệp; bổ nhiệm CDNN giáo viên tiểu học hạng II tại Quyết định số 4913/QĐ-UBND ngày 01/12/2023 của Ủy ban nhân dân huyện Kiến Thuỵ.
 -  Được xếp loại chất lượng ở mức Hoàn thành tốt trở lên trong 05 năm từ 2020 đến 2024; trong đó có 04 năm được xếp loại Hoàn thành xuất sắc nhiệm vụ. (2021, 2022, 2023, 2024)
- Đáp ứng đủ các tiêu chuẩn về năng lực chuyên môn, nghiệp vụ của CDNN giáo viên tiểu học hạng I.
- Không trong thời hạn xử lý kỷ luật; không trong thời gian thực hiện các quy định liên quan đến kỷ luật theo quy định của Đảng và của pháp luật.</t>
  </si>
  <si>
    <t xml:space="preserve">Bùi Thị Lý </t>
  </si>
  <si>
    <t>22/11/1976</t>
  </si>
  <si>
    <t xml:space="preserve">Phó hiệu trưởng </t>
  </si>
  <si>
    <t xml:space="preserve">Thạc sỹ quản lý giáo dục; Đại học giáo dục Tiểu học </t>
  </si>
  <si>
    <t xml:space="preserve">Bằng khen UBND thành phố: Quyết định số 2376/QĐ-CT ngày 08/8/2023 đã có thành tích hoàn thành xuất sắc nhiệm vụ công tác từ năm học2021-2022 đến năm học 2022-2023
 </t>
  </si>
  <si>
    <t xml:space="preserve"> - Đã được bổ nhiệm CDNN giáo viên Tiểu học  hạng II tại Quyết định số 48/QĐ-THTS ngày 11/7/2016 của Trường Tiểu học Tú Sơn việc bổ nhiệm chức danh nghề nghiệp viên chức; bổ nhiệm CDNN giáo viên tiểu học hạng II tại Quyết định số 4915/QĐ-UBND ngày 01/12/2023 của Ủy ban nhân dân huyện Kiến Thuỵ.
 -  Được xếp loại chất lượng ở mức Hoàn thành tốt trở lên trong 05 năm từ 2020 đến 2024; trong đó có 02 năm (2022; 2023) được xếp loại Hoàn thành xuất sắc nhiệm vụ.
- Đáp ứng đủ các tiêu chuẩn về năng lực chuyên môn, nghiệp vụ của CDNN giáo viên tiểu học hạng I.
- Không trong thời hạn xử lý kỷ luật; không trong thời gian thực hiện các quy định liên quan đến kỷ luật theo quy định của Đảng và của pháp luật.</t>
  </si>
  <si>
    <t xml:space="preserve">Bùi Thị Quỳnh Anh </t>
  </si>
  <si>
    <t>20/10/1981</t>
  </si>
  <si>
    <t xml:space="preserve">Giáo tiểu học Tú Sơn (Tiếng Anh) </t>
  </si>
  <si>
    <t xml:space="preserve">Đại học sư phạm Tiếng anh; Thạc sỹ Quản lý giáo dục </t>
  </si>
  <si>
    <t>Bằng khen UBND thành phố: Quyết định số 1887/QĐ-CT ngày 09/8/2018 đã có thành tích xuất sắc nhiệm vụ công tác năm học 2016-2017 đến năm học 2017-2018</t>
  </si>
  <si>
    <t xml:space="preserve"> - Đã được bổ nhiệm CDNN giáo viên Tiểu học  hạng II tại Quyết định số 52/QĐ-THTS ngày 11/7/2016 của Trường Tiểu học Tú Sơn về việc bổ nhiệm chức danh nghề nghiệp viên chức; bổ nhiệm CDNN giáo viên tiểu học hạng II tại Quyết định số 4927/QĐ-UBND ngày 01/12/2023 của Ủy ban nhân dân huyện Kiến Thuỵ.
- Trong 05 năm từ 2020 đến 2024, được xếp loại chất lượng ở mức hoàn thành xuất sắc nhiệm vụ
- Đáp ứng đủ các tiêu chuẩn về năng lực chuyên môn, nghiệp vụ của CDNN giáo viên tiểu học hạng I.
- Không trong thời hạn xử lý kỷ luật; không trong thời gian thực hiện các quy định liên quan đến kỷ luật theo quy định của Đảng và của pháp luật.</t>
  </si>
  <si>
    <t xml:space="preserve">II. TRƯỜNG TIỂU HỌC ĐOÀN XÁ  </t>
  </si>
  <si>
    <t xml:space="preserve">Bùi Hữu Mạnh </t>
  </si>
  <si>
    <t>26/7/1967</t>
  </si>
  <si>
    <t xml:space="preserve">Bằng khen của UBND thành phố: Quyết định số 2399/QĐ-CT ngày 24/8/2021 đã có thành tích hoàn thành xuất sắc nhiệm vụ công tác từ năm học2019-2020 đến năm học 2020-2021
 </t>
  </si>
  <si>
    <t xml:space="preserve"> - Đã được bổ nhiệm CDNN giáo viên Tiểu học  hạng II tại Quyết định số 1433/QĐ-UBND ngày 07/7/2016 của Ủy ban nhân dân huyện về việc bổ nhiệm chức danh nghề nghiệp viên chức; bổ nhiệm CDNN giáo viên tiểu học hạng II tại Quyết định số 4871/QĐ-UBND ngày 01/12/2023 của Ủy ban nhân dân huyện Kiến Thuỵ. 
-  Được xếp loại chất lượng ở mức Hoàn thành tốt trở lên trong 05 năm từ 2020 đến 2024; trong đó có 02 năm (2020, 2021) được xếp loại chất lượng hoàn thành xuất sắc nhiệm vụ; 
- Đáp ứng đủ các tiêu chuẩn về năng lực chuyên môn, nghiệp vụ của CDNN giáo viên tiểu học hạng I.
- Không trong thời hạn xử lý kỷ luật; không trong thời gian thực hiện các quy định liên quan đến kỷ luật theo quy định của Đảng và của pháp luật.</t>
  </si>
  <si>
    <t xml:space="preserve">Nguyễn Mạnh Tuân </t>
  </si>
  <si>
    <t xml:space="preserve">Giáo viên tiểu học (môn toán, Tiếng việt) </t>
  </si>
  <si>
    <t>Bằng khen của UBND thành phố: Quyết định số 2681/QĐ-CT ngày 9/9/2020 đã có thành tích hoàn thành xuất sắc nhiệm vụ từ năm học 2018-2019 đến năm học 2019-2020</t>
  </si>
  <si>
    <t xml:space="preserve"> - Đã được bổ nhiệm CDNN giáo viên Tiểu học  hạng II tại Quyết định số 21/QĐ-THĐX ngày 15/7/2016 của Ủy ban nhân dân huyện về việc bổ nhiệm chức danh nghề nghiệp viên chức; bổ nhiệm CDNN giáo viên tiểu học hạng II tại Quyết định số 4874/QĐ-UBND ngày 01/12/2023 của Ủy ban nhân dân huyện Kiến Thuỵ. 
- Trong 05 năm từ 2020 đến 2024, được xếp loại chất lượng ở mức hoàn thành xuất sắc nhiệm vụ
- Đáp ứng đủ các tiêu chuẩn về năng lực chuyên môn, nghiệp vụ của CDNN giáo viên tiểu học hạng I.
- Không trong thời hạn xử lý kỷ luật; không trong thời gian thực hiện các quy định liên quan đến kỷ luật theo quy định của Đảng và của pháp luật.</t>
  </si>
  <si>
    <t xml:space="preserve">III. TRƯỜNG TIỂU HỌC THỊ TRẤN NÚI ĐỐI </t>
  </si>
  <si>
    <t xml:space="preserve">Vũ Thị Nga </t>
  </si>
  <si>
    <t>16/01/1975</t>
  </si>
  <si>
    <t xml:space="preserve">Trường Tiểu học Thị trấn Núi Đối </t>
  </si>
  <si>
    <t xml:space="preserve">Đại học giáo dục tiểu học </t>
  </si>
  <si>
    <t>Bằng khen của UBND thành phố: Quyết định số 2993/QĐ-CT ngày 22/8/2024 đã có thành tích hoàn thành xuất sắc nhiệm vụ công tác từ năm học 2022-2023 đến năm học 2023-2024</t>
  </si>
  <si>
    <t xml:space="preserve"> - Đã được bổ nhiệm CDNN giáo viên tiểu học hạng II tại Quyết định số 4764/QĐ-UBND ngày 01/12/2023 của Ủy ban nhân dân huyện Kiến Thuỵ.
 -  Được xếp loại chất lượng ở mức Hoàn thành tốt trở lên trong 05 năm từ 2020 đến 2024; trong đó có 04 năm (2021, 2022, 2023, 2024) được xếp loại  Hoàn thành xuất sắc nhiệm vụ.
- Đáp ứng đủ các tiêu chuẩn về năng lực chuyên môn, nghiệp vụ của CDNN giáo viên tiểu học hạng I.
- Không trong thời hạn xử lý kỷ luật; không trong thời gian thực hiện các quy định liên quan đến kỷ luật theo quy định của Đảng và của pháp luật.</t>
  </si>
  <si>
    <t xml:space="preserve">Nguyễn Thị Lan </t>
  </si>
  <si>
    <t>04/10/1974</t>
  </si>
  <si>
    <t xml:space="preserve">Bằng khen của UBND thành phố: Quyết định số 2376/QĐ-CT ngày 08/8/2023 đã có thành tích hoàn thành xuất sắc nhiệm vụ công tác từ năm học 2021-2022 đến năm học 2022-2023;
 </t>
  </si>
  <si>
    <t xml:space="preserve">
- Đã được bổ nhiệm CDNN giáo viên Tiểu học  hạng II tại Quyết định số 1453/QĐ-UBND ngày 07/7/2016 của Ủy ban nhân dân huyện về việc bổ nhiệm chức danh nghề nghiệp viên chức; bổ nhiệm CDNN giáo viên tiểu học hạng II tại Quyết định số 4763/QĐ-UBND ngày 01/12/2023 của Ủy ban nhân dân huyện Kiến Thuỵ.
 -  Được xếp loại chất lượng ở mức Hoàn thành tốt trở lên trong 05 năm từ 2020 đến 2024, trong đó có 03 năm (2022, 2023, 2024) xếp loại  Hoàn thành xuất sắc nhiệm vụ.
- Đáp ứng đủ các tiêu chuẩn về năng lực chuyên môn, nghiệp vụ của CDNN giáo viên tiểu học hạng I.
- Không trong thời hạn xử lý kỷ luật; không trong thời gian thực hiện các quy định liên quan đến kỷ luật theo quy định của Đảng và của pháp luật.</t>
  </si>
  <si>
    <t xml:space="preserve">Nguyễn Thị Luyên </t>
  </si>
  <si>
    <t>26/4/1977</t>
  </si>
  <si>
    <t>Bằng khen của Chủ tịch UBND thành phố: Quyết định số 2681/QĐ-CT ngày 9/9/2020 đã có thành tích hoàn thành xuất sắc nhiệm vụ từ năm học 2018-2019 đến năm học 2019-2020</t>
  </si>
  <si>
    <t xml:space="preserve"> - Đã được bổ nhiệm CDNN giáo viên Tiểu học  hạng II tại Quyết định số 37/QĐ-THTTNĐ  ngày 15/7/2016 của Trường Tiểu học Thị Trấn Núi Đối  về việc bổ nhiệm chức danh nghề nghiệp viên chức; bổ nhiệm CDNN giáo viên tiểu học hạng II tại Quyết định số 4774/QĐ-UBND ngày 01/12/2023 của Ủy ban nhân dân huyện Kiến Thuỵ. 
-  Được xếp loại chất lượng ở mức Hoàn thành tốt trở lên trong 05 năm từ 2020 đến 2024, trong đó có 04 năm (2020; 2021; 2022; 2023) Hoàn thành xuất sắc nhiệm vụ 
- Đáp ứng đủ các tiêu chuẩn về năng lực chuyên môn, nghiệp vụ của CDNN giáo viên tiểu học hạng I.
- Không trong thời hạn xử lý kỷ luật; không trong thời gian thực hiện các quy định liên quan đến kỷ luật theo quy định của Đảng và của pháp luật.</t>
  </si>
  <si>
    <t xml:space="preserve">IV. TRƯỜNG TIỂU HỌC ĐẠI HỢP </t>
  </si>
  <si>
    <t xml:space="preserve">Phạm Thị Bích Thảo </t>
  </si>
  <si>
    <t>15/07/1975</t>
  </si>
  <si>
    <t xml:space="preserve">Trường Tiểu học Đại Hợp </t>
  </si>
  <si>
    <t xml:space="preserve">Thạc sỹ giáo dục học; Đại học giáo dục tiểu học </t>
  </si>
  <si>
    <t xml:space="preserve">Chiến sỹ thi đua thành phố: Quyết định số 3122/QĐ-CT ngày 06/10/2023 đã có thành tích xuất sắc tiêu biểu phong trào thi đua yêu nước từ năm học 2020-2021 đến năm học 2022-2023, góp phần vào sự nghiệp xây dựng và bảo vệ và phát triển thành phố. 
 </t>
  </si>
  <si>
    <t>- Đã được bổ nhiệm CDNN giáo viên Tiểu học  hạng II tại Quyết định số 1451/QĐ-UBND ngày 07/7/2016 của Ủy ban nhân dân huyện về việc bổ nhiệm chức danh nghề nghiệp viên chức; bổ nhiệm CDNN giáo viên tiểu học hạng II tại Quyết định số 4777/QĐ-UBND ngày 01/12/2023 của Ủy ban nhân dân huyện Kiến Thuỵ.
 -  Được xếp loại chất lượng ở mức Hoàn thành tốt trở lên trong 05 năm từ 2020 đến 2024; trong đó có 02 năm (2022, 2023) xếp loại Hoàn thành xuất sắc nhiệm vụ.
- Đáp ứng đủ các tiêu chuẩn về năng lực chuyên môn, nghiệp vụ của CDNN giáo viên tiểu học hạng I.
- Không trong thời hạn xử lý kỷ luật; không trong thời gian thực hiện các quy định liên quan đến kỷ luật theo quy định của Đảng và của pháp luật.</t>
  </si>
  <si>
    <t xml:space="preserve">Lê Thị Thu </t>
  </si>
  <si>
    <t>30/12/1975</t>
  </si>
  <si>
    <t>Giáo viên tiểu học (Âm nhạc)</t>
  </si>
  <si>
    <t>Đại học giáo dục Tiểu học; Đại học sư phạm âm nhạc</t>
  </si>
  <si>
    <t>Giấy chứng nhận Sở GD&amp;ĐT vào sổ số: 2127 ngày 18/12/2020 đạt danh hiệu giáo viên dạy giỏi môn âm nhạc cấp tiểu học thành phố năm học 2020-2021</t>
  </si>
  <si>
    <t xml:space="preserve"> - Đã được bổ nhiệm CDNN giáo viên Tiểu học hạng II tại Quyết định số 68/QĐ-THĐH ngày 26/7/2016 của Trường Tiểu học Đại Hợp về việc bổ nhiệm chức danh nghề nghiệp viên chức; bổ nhiệm CDNN giáo viên tiểu học hạng II tại Quyết định số 4784/QĐ-UBND ngày 01/12/2023 của Ủy ban nhân dân huyện Kiến Thuỵ.
-  Được xếp loại chất lượng ở mức Hoàn thành tốt trở lên trong 05 năm từ 2020 đến 2024, trong đó có 02 năm (2021, 2022) xếp loại hoàn thành xuất sắc nhiệm vụ. 
- Đáp ứng đủ các tiêu chuẩn về năng lực chuyên môn, nghiệp vụ của CDNN giáo viên tiểu học hạng I.
- Không trong thời hạn xử lý kỷ luật; không trong thời gian thực hiện các quy định liên quan đến kỷ luật theo quy định của Đảng và của pháp luật.</t>
  </si>
  <si>
    <t xml:space="preserve">V. TRƯỜNG TIỂU HỌC THUẬN THIÊN </t>
  </si>
  <si>
    <t xml:space="preserve">Vũ Thị Hải Yến </t>
  </si>
  <si>
    <t xml:space="preserve">Trường Tiểu học Thuận Thiên </t>
  </si>
  <si>
    <t xml:space="preserve"> - Bằng khen UBND thành phố: Quyết định số 2702/QĐ-CT ngày 19/8/2022 đã có thành tích hoàn thành xuất sắc nhiệm vụ công tác năm học 2020-2021 đến năm 2021-2022</t>
  </si>
  <si>
    <t xml:space="preserve"> - Đã được bổ nhiệm CDNN giáo viên Tiểu học hạng II tại Quyết định số 1423/QĐ-UBND ngày 07/7/2016 của Ủy ban nhân dân huyện về việc bổ nhiệm chức danh nghề nghiệp viên chức; bổ nhiệm CDNN giáo viên tiểu học hạng II tại Quyết định số 4879/QĐ-UBND ngày 01/12/2023 của Ủy ban nhân dân huyện Kiến Thuỵ.
 -  Được xếp loại chất lượng ở mức Hoàn thành tốt trở lên trong 05 năm từ 2020 đến 2024, trong đó có 03 năm (2021, 2022, 2024) xếp loại Hoàn thành xuất sắc nhiệm vụ.
- Đáp ứng đủ các tiêu chuẩn về năng lực chuyên môn, nghiệp vụ của CDNN giáo viên tiểu học hạng I.
- Không trong thời hạn xử lý kỷ luật; không trong thời gian thực hiện các quy định liên quan đến kỷ luật theo quy định của Đảng và của pháp luật.</t>
  </si>
  <si>
    <t xml:space="preserve">Phạm Thị Thuỷ </t>
  </si>
  <si>
    <t>12/2/1976</t>
  </si>
  <si>
    <t>Giáo viên tiểu học (Văn hoá)</t>
  </si>
  <si>
    <t>Bằng khen của UBND thành phố: Quyết định số 2399/QĐ-CT ngày 24/8/2021 đã có thành tích hoàn thành xuất sắc nhiệm vụ công tác từ năm học 2019-2020 đến năm học 2020-2021</t>
  </si>
  <si>
    <t xml:space="preserve"> - Đã được bổ nhiệm CDNN giáo viên Tiểu học  hạng II tại Quyết định số 44/QĐ-TTH ngày 15/7/2016 của Trường Tiểu học Thuận Thiên về việc bổ nhiệm chức danh nghề nghiệp viên chức; bổ nhiệm CDNN giáo viên tiểu học hạng II tại Quyết định số 4824/QĐ-UBND ngày 01/12/2023 của Ủy ban nhân dân huyện Kiến Thuỵ. 
- Trong 05 năm từ 2020 đến 2024, được xếp loại chất lượng Hoàn thành xuất sắc nhiệm vụ.
- Đáp ứng đủ các tiêu chuẩn về năng lực chuyên môn, nghiệp vụ của CDNN giáo viên tiểu học hạng I.
- Không trong thời hạn xử lý kỷ luật; không trong thời gian thực hiện các quy định liên quan đến kỷ luật theo quy định của Đảng và của pháp luật.</t>
  </si>
  <si>
    <t xml:space="preserve">VI. TRƯỜNG TIỂU HỌC NGŨ PHÚC </t>
  </si>
  <si>
    <t xml:space="preserve">Phạm Thị Hà </t>
  </si>
  <si>
    <t>13/9/1973</t>
  </si>
  <si>
    <t>Trường Tiểu học Ngũ Phúc</t>
  </si>
  <si>
    <t>Bằng khen UBND thành phố: Quyết định số 2681/QĐ-CT ngày 09/9/2020 đã có thành tích hoàn thành xuất sắc nhiệm vụ từ năm học 2018-2019 đến năm 2019-2020</t>
  </si>
  <si>
    <t xml:space="preserve"> - Đã được bổ nhiệm CDNN giáo viên Tiểu học hạng II tại Quyết định số 1442/QĐ-UBND ngày 07/7/2016 của Ủy ban nhân dân huyện về việc bổ nhiệm chức danh nghề nghiệp viên chức; bổ nhiệm CDNN giáo viên tiểu học hạng II tại Quyết định số 4880/QĐ-UBND ngày 01/12/2023 của Ủy ban nhân dân huyện Kiến Thuỵ.
- Được xếp loại chất lượng ở mức Hoàn thành tốt trở lên trong 05 năm từ 2020 đến 2024; trong đó có 03 năm (2020, 2021, 2022) được xếp loại chất lượng hoàn thành xuất sắc nhiệm vụ.
- Đáp ứng đủ các tiêu chuẩn về năng lực chuyên môn, nghiệp vụ của CDNN giáo viên tiểu học hạng I.
- Không trong thời hạn xử lý kỷ luật; không trong thời gian thực hiện các quy định liên quan đến kỷ luật theo quy định của Đảng và của pháp luật.</t>
  </si>
  <si>
    <t>VII. TRƯỜNG TIỂU HỌC ĐÔNG PHƯƠNG</t>
  </si>
  <si>
    <t>Tô Thị Luyến</t>
  </si>
  <si>
    <t>28/12/1981</t>
  </si>
  <si>
    <t xml:space="preserve">Giáo viên tiểu học (Môn Tiếng anh) </t>
  </si>
  <si>
    <t xml:space="preserve">Trường Tiểu học Đông Phương </t>
  </si>
  <si>
    <t xml:space="preserve">Đại học sư phạm Tiếng anh </t>
  </si>
  <si>
    <t>Chứng nhân: Quyết định số 32/QĐ-PGD&amp;ĐT  ngày 18/10/2022 của Sở GD&amp;ĐT đã đạt danh hiệu giáo viên dạy giỏi cấp huyện bậc tiểu học năm học 2022-2023</t>
  </si>
  <si>
    <t xml:space="preserve"> - Đã được bổ nhiệm CDNN giáo viên Tiểu học  hạng II tại Quyết định số 09/QĐ-HT ngày 12/7/2016 của Trường Tiểu học Ngũ Đoan về việc bổ nhiệm chức danh nghề nghiệp viên chức.
' - Đã được bổ nhiệm CDNN giáo viên tiểu học hạng II tại Quyết định số 4812/QĐ-UBND ngày 01/12/2023 của Ủy ban nhân dân huyện Kiến Thuỵ.
- Được xếp loại chất lượng ở mức Hoàn thành tốt trở lên trong 05 năm từ 2020 đến 2024, trong đó có 04 năm (2021; 2022; 2023; 2024) hoàn thành xuất sắc nhiệm vụ
- Đáp ứng đủ các tiêu chuẩn về năng lực chuyên môn, nghiệp vụ của CDNN giáo viên tiểu học hạng I.
- Không trong thời hạn xử lý kỷ luật; không trong thời gian thực hiện các quy định liên quan đến kỷ luật theo quy định của Đảng và của pháp luật.</t>
  </si>
  <si>
    <t xml:space="preserve">VIII. TRƯỜNG TIỂU HỌC KIẾN QUỐC </t>
  </si>
  <si>
    <t xml:space="preserve">Nguyễn Sỹ Phúc </t>
  </si>
  <si>
    <t>13/01/1973</t>
  </si>
  <si>
    <t xml:space="preserve"> - Bằng khen của Chủ tịch UBND thành phố: Quyết định số 2376/QĐ-CT ngày 08/8/2023 đã có thành tích hoàn thành xuất sắc nhiệm vụ công tác từ năm học 2021-2022 đến năm học 2022-2023
</t>
  </si>
  <si>
    <t>- Đã được bổ nhiệm CDNN giáo viên Tiểu học hạng II tại Quyết định số 29/QĐ-UBND ngày 11/7/2016 của trường Tiểu học Kiến Quốc về việc bổ nhiệm chức danh nghề nghiệp viên chức; bổ nhiệm CDNN giáo viên tiểu học hạng II tại Quyết định số 4909/QĐ-UBND ngày 01/12/2023 của Ủy ban nhân dân huyện Kiến Thuỵ. 
-  Được xếp loại chất lượng ở mức Hoàn thành tốt trở lên trong 05 năm từ 2020 đến 2024, trong đó có 03 năm (2021, 2022, 2023) Hoàn thành xuất sắc nhiệm vụ 
- Đáp ứng đủ các tiêu chuẩn về năng lực chuyên môn, nghiệp vụ của CDNN giáo viên tiểu học hạng I.
- Không trong thời hạn xử lý kỷ luật; không trong thời gian thực hiện các quy định liên quan đến kỷ luật theo quy định của Đảng và của pháp luật.</t>
  </si>
  <si>
    <t xml:space="preserve">IX. TRƯỜNG TIỂU HỌC HỮU BẰNG </t>
  </si>
  <si>
    <t xml:space="preserve">Ngô Thị Loan </t>
  </si>
  <si>
    <t>10/01/1974</t>
  </si>
  <si>
    <t xml:space="preserve">Bằng khen của Chủ tịch UBND thành phố: Quyết định số 2702/QĐ-CT ngày 19/08/2022 đã có thành tích hoàn thành xuất sắc nhiệm vụ công tác từ năm học 2020-2021 đến năm học 2021-2022.
</t>
  </si>
  <si>
    <t xml:space="preserve"> - Đã được bổ nhiệm CDNN giáo viên Tiểu học hạng II tại Quyết định số 04/QĐ-HT ngày  09/8/2016 của Ủy ban nhân dân huyện về việc bổ nhiệm chức danh nghề nghiệp viên chức; bổ nhiệm CDNN giáo viên tiểu học hạng II tại Quyết định số 4791/QĐ-UBND ngày 01/12/2023 của Ủy ban nhân dân huyện Kiến Thuỵ. 
-  Được xếp loại chất lượng ở mức Hoàn thành tốt trở lên trong 05 năm từ 2020 đến 2024, trong đó có 02 năm (2024, 2023) Hoàn thành xuất sắc nhiệm vụ 
- Đáp ứng đủ các tiêu chuẩn về năng lực chuyên môn, nghiệp vụ của CDNN giáo viên tiểu học hạng I.
- Không trong thời hạn xử lý kỷ luật; không trong thời gian thực hiện các quy định liên quan đến kỷ luật theo quy định của Đảng và của pháp luật.</t>
  </si>
  <si>
    <t xml:space="preserve">Phạm Thị Thuý </t>
  </si>
  <si>
    <t>17/8/1977</t>
  </si>
  <si>
    <t xml:space="preserve">Bằng khen của Chủ tịch UBND thành phố: Quyết định số 2681/QĐ-CT ngày 09/9/2020 đã có thành tích hoàn thành xuất sắc nhiệm vụ từ năm học 2018-2019 đến năm học 2019-2020
</t>
  </si>
  <si>
    <t>' - Đã được bổ nhiệm CDNN giáo viên Tiểu học hạng II tại Quyết định số 04/QĐ-HT ngày 09/8/2016 của Ủy ban nhân dân huyện về việc bổ nhiệm chức danh nghề nghiệp viên chức; bổ nhiệm CDNN giáo viên tiểu học hạng II tại Quyết định số 4792/QĐ-UBND ngày 01/12/2023 của Ủy ban nhân dân huyện Kiến Thuỵ. 
- Được xếp loại chất lượng ở mức Hoàn thành tốt trở lên trong 05 năm từ 2020 đến 2024, trong đó có 03 năm (2020; 2023; 2024) Hoàn thành xuất sắc nhiệm vụ 
- Đáp ứng đủ các tiêu chuẩn về năng lực chuyên môn, nghiệp vụ của CDNN giáo viên tiểu học hạng I.
- Không trong thời hạn xử lý kỷ luật; không trong thời gian thực hiện các quy định liên quan đến kỷ luật theo quy định của Đảng và của pháp luật.</t>
  </si>
  <si>
    <t xml:space="preserve">X. TRƯỜNG TIỂU HỌC NGŨ ĐOAN </t>
  </si>
  <si>
    <t xml:space="preserve">Nguyễn Thị Xinh </t>
  </si>
  <si>
    <t>10/02/974</t>
  </si>
  <si>
    <t xml:space="preserve">Trường Tiểu học Ngũ Đoan  </t>
  </si>
  <si>
    <t>Bằng khen của UBND thành phố: Quyết định số 2702/QĐ-CT ngày 19/8/2022 đã có thành tích hoàn thành xuất sắc nhiệm vụ công tác từ năm học 2020-2021 đến năm học 2021-2022.</t>
  </si>
  <si>
    <t xml:space="preserve"> - Đã được bổ nhiệm CDNN giáo viên Tiểu học hạng II tại Quyết định số 04/QĐ-HT ngày 12/7/2016 của Trường Tiểu học Ngũ Đoan về việc bổ nhiệm chức danh nghề nghiệp viên chức; bổ nhiệm CDNN giáo viên tiểu học hạng II tại Quyết định số 4833/QĐ-UBND ngày 01/12/2023 của Ủy ban nhân dân huyện Kiến Thuỵ. 
-  Được xếp loại chất lượng ở mức Hoàn thành tốt trở lên trong 05 năm từ 2020 đến 2024, trong đó có 03 năm (2021; 2022; 2023) Hoàn thành xuất sắc nhiệm vụ 
- Đáp ứng đủ các tiêu chuẩn về năng lực chuyên môn, nghiệp vụ của CDNN giáo viên tiểu học hạng I.
- Không trong thời hạn xử lý kỷ luật; không trong thời gian thực hiện các quy định liên quan đến kỷ luật theo quy định của Đảng và của pháp luật.</t>
  </si>
  <si>
    <t xml:space="preserve">XI. TRƯỜNG TH&amp;THCS THUỴ HƯƠNG </t>
  </si>
  <si>
    <t xml:space="preserve">Nguyễn Thị Mện </t>
  </si>
  <si>
    <t>13/5/1981</t>
  </si>
  <si>
    <t>Giáo viên Tiểu học (môn Tiếng anh)</t>
  </si>
  <si>
    <t xml:space="preserve">Trường TH&amp; THCS Thuỵ Hương  </t>
  </si>
  <si>
    <t xml:space="preserve">Chứng chỉ bồi dưỡng chức danh nghề nghiệp giáo viên THCS hạng II </t>
  </si>
  <si>
    <t>Bằng khen UBND thành phố: Quyết định số 2681/QĐ-CT ngày 09/9/2020 đã có thành tích hoàn thành xuất sắc nhiệm vụ  từ năm 2018-2019 đến năm học 2019-2020</t>
  </si>
  <si>
    <t xml:space="preserve"> - Đã được bổ nhiệm CDNN giáo viên Tiểu học hạng II tại Quyết định số 06/QĐ-THTH ngày 12/7/2016 của trường Tiểu học Thuỵ Hương về việc bổ nhiệm chức danh nghề nghiệp viên chức; bổ nhiệm CDNN giáo viên THCS hạng II tại Quyết định số 4885/QĐ-UBND ngày 01/12/2023 của Ủy ban nhân dân huyện về việc bổ nhiệm chức danh nghề nghiệp và xếp lương giáo viên tiểu học. 
 - Được xếp loại chất lượng ở mức Hoàn thành tốt trở lên trong 05 năm từ 2020 đến 2024, trong đó có 03 năm (2020; 2022; 2023) Hoàn thành xuất sắc nhiệm vụ.
- Đáp ứng đủ các tiêu chuẩn về năng lực chuyên môn, nghiệp vụ của CDNN giáo viên THCS hạng I 
- Không trong thời hạn xử lý kỷ luật; không trong thời gian thực hiện các quy định liên quan đến kỷ luật theo quy định của Đảng và của pháp luật.</t>
  </si>
  <si>
    <t xml:space="preserve">XII. TRƯỜNG TIỂU HOC MINH TÂN </t>
  </si>
  <si>
    <t xml:space="preserve">Phạm Thị Huyền </t>
  </si>
  <si>
    <t>10/3/1974</t>
  </si>
  <si>
    <t>Giáo viên Tiểu học (môn Văn hoá )</t>
  </si>
  <si>
    <t xml:space="preserve">Trường Tiểu học Minh tân </t>
  </si>
  <si>
    <t>Bằng khen UBND thành phố: Quyết định số 2399/QĐ-CT ngày 24/8/2021 đã có thành tích hoàn thành xuất sắc nhiệm vụ  từ năm 2019-2020 đến năm học 2020-2021</t>
  </si>
  <si>
    <t xml:space="preserve"> - Đã được bổ nhiệm CDNN giáo viên Tiểu học  hạng II tại Quyết định số 18/QĐ-THMT ngày 16/7/2016 của trường Tiểu học Minh Tân về việc bổ nhiệm chức danh nghề nghiệp viên chức; bổ nhiệm CDNN giáo viên THCS hạng II tại Quyết định số4843/QĐ-UBND ngày 01/12/2023 của Ủy ban nhân dân huyện về việc bổ nhiệm chức danh nghề nghiệp và xếp lương giáo viên tiểu học. 
 - Được xếp loại chất lượng ở mức Hoàn thành tốt trở lên trong 05 năm từ 2020 đến 2024, trong đó có 04 năm (2020, 2021, 2022, 2023) Hoàn thành xuất sắc nhiệm vụ.
- Đáp ứng đủ các tiêu chuẩn về năng lực chuyên môn, nghiệp vụ của CDNN giáo viên THCS hạng I 
- Không trong thời hạn xử lý kỷ luật; không trong thời gian thực hiện các quy định liên quan đến kỷ luật theo quy định của Đảng và của pháp luật.</t>
  </si>
  <si>
    <t xml:space="preserve">I. TRƯỜNG THCS THỊ TRẤN NÚI ĐỐI </t>
  </si>
  <si>
    <t xml:space="preserve">Đoàn Đắc Thiếp </t>
  </si>
  <si>
    <t>25/11/1976</t>
  </si>
  <si>
    <t xml:space="preserve">Thạc sỹ giáo dục và phát triển cộng đồng; Đại học sư phạm Ngữ Văn </t>
  </si>
  <si>
    <t xml:space="preserve"> - Bằng khen của Chủ tịch UBND thành phố: QĐ số 2956/QĐ-CT ngày 14/10/2021 của chủ tịch UBND thành phố đã có thành tích xuất sắc, tiêu biểu trong học tập và làm theo tư tưởng, đạo đức phong cách Hồ Chí Minh. </t>
  </si>
  <si>
    <t xml:space="preserve"> - Đã được bổ nhiệm CDNN giáo viên THCS hạng II tại Quyết định số 1486/QĐ-UBND ngày 07/7/2016 của Ủy ban nhân dân huyện Kiến Thuỵ về việc bổ nhiệm chức danh nghề nghiệp; bổ nhiệm CDNN giáo viên THCS hạng II tại Quyết định số 5023/QĐ-UBND ngày 01/12/2023 của Ủy ban nhân dân huyện Kiến Thuỵ
- Trong 05 năm từ 2020 đến 2024 được xếp loại chất lượng ở mức hoàn thành xuất sắc nhiệm vụ.
- Đáp ứng đủ các tiêu chuẩn về năng lực chuyên môn, nghiệp vụ của CDNN giáo viên THCS hạng I.
- Không trong thời hạn xử lý kỷ luật; không trong thời gian thực hiện các quy định liên quan đến kỷ luật theo quy định của Đảng và của pháp luật.</t>
  </si>
  <si>
    <t xml:space="preserve">Phạm Thành Đông </t>
  </si>
  <si>
    <t>23/9/1976</t>
  </si>
  <si>
    <t xml:space="preserve">Giáo viên THCS (môn Toán) </t>
  </si>
  <si>
    <t xml:space="preserve">Đại học sư phạm Toán </t>
  </si>
  <si>
    <t xml:space="preserve">Bằng khen của Chủ tịch UBND thành phố: QĐ số 2702/QĐ-CT ngày 19/8/2022 của chủ tịch UBND thành phố đã có thành tích hoàn thành xuất sắc nhiệm vụ công tác từ năm 2020-2021 đến năm 2021-2022
</t>
  </si>
  <si>
    <t xml:space="preserve"> - Đã được bổ nhiệm CDNN giáo viên THCS hạng II tại Quyết định số 44/QĐ-UBND ngày 15/7/2016 của trường THCS Thị Trấn Núi Đối về việc bổ nhiệm chức danh nghề nghiệp viên chức; bổ nhiệm CDNN giáo viên THCS hạng II tại Quyết định số 5033/QĐ-UBND ngày 01/12/2023 của Ủy ban nhân dân huyện về việc bổ nhiệm chức danh nghề nghiệp và xếp lương giáo viên THCS. 
- Trong 05 năm từ 2020 đến 2024 được xếp loại chất lượng ở mức hoàn thành tốt nhiệm vụ trở lên, trong đó có 04 năm (2020, 2021, 2022, 2023) được xếp loại hoàn thành xuất sắc nhiệm vụ.
- Đáp ứng đủ các tiêu chuẩn về năng lực chuyên môn, nghiệp vụ của CDNN giáo viên THCS hạng I 
- Không trong thời hạn xử lý kỷ luật; không trong thời gian thực hiện các quy định liên quan đến kỷ luật theo quy định của Đảng và của pháp luật.</t>
  </si>
  <si>
    <t xml:space="preserve">II. TRƯỜNG TH&amp;THCS DU LỄ </t>
  </si>
  <si>
    <t xml:space="preserve">Đoàn Mạnh Cường </t>
  </si>
  <si>
    <t>10/6/1978</t>
  </si>
  <si>
    <t xml:space="preserve">Trường TH&amp;THCS Du lễ </t>
  </si>
  <si>
    <t xml:space="preserve">Đại học sư phạm toán </t>
  </si>
  <si>
    <t>Bằng khen UBND thành phố: Quyết định số 2376/QĐ-CT ngày 08/8/2023 đã có thành tích hoàn thành xuất sắc nhiệm vụ công tác từ năm 2021-2022 đến năm học 2022-2023</t>
  </si>
  <si>
    <t>- Đã được bổ nhiệm CDNN giáo viên THCS hạng II tại Quyết định số 1437/QĐ-UBND ngày 07/7/2016 của Ủy ban nhân dân huyện Kiến Thuỵ; bổ nhiệm CDNN giáo viên THCS hạng II tại Quyết định số 5165/QĐ-UBND ngày01/12/2023 của Ủy ban nhân dân huyện Kiến Thuỵ
- Trong 05 năm từ 2020 đến 2024 được xếp loại chất lượng ở mức hoàn thành tốt nhiệm vụ trở lên, trong đó có 03 năm (2022, 2023, 2024) được xếp loại hoàn thành xuất sắc nhiệm vụ.
- Đáp ứng đủ các tiêu chuẩn về năng lực chuyên môn, nghiệp vụ của CDNN giáo viên THCS hạng I.
- Không trong thời hạn xử lý kỷ luật; không trong thời gian thực hiện các quy định liên quan đến kỷ luật theo quy định của Đảng và của pháp luật.</t>
  </si>
  <si>
    <t xml:space="preserve">Nguyễn Tiến Đà </t>
  </si>
  <si>
    <t>16/4/1977</t>
  </si>
  <si>
    <t xml:space="preserve">Giáo viên THCS (mônToán) </t>
  </si>
  <si>
    <t>Bằng khen của Chủ tịch UBND thành phố: Quyết định số 2376/QĐ-CT ngày 8/8/2023 đã có thành tích hoàn thành xuât sắc nhiệm vụ công tác từ năm 2021-2022 đến năm học 2022-2023.</t>
  </si>
  <si>
    <t xml:space="preserve"> - Đã được bổ nhiệm CDNN giáo viên THCS hạng II tại Quyết định số 15/QĐ-HT ngày 12/7/2016 của Hiệu trưởng Trường THCS Du Lễ;  bổ nhiệm CDNN giáo viên THCS hạng II tại Quyết định số 5169/QĐ-UBND ngày 01/12/2023 của Ủy ban nhân dân huyện về việc bổ nhiệm chức danh nghề nghiệp và xếp lương giáo viên THCS. 
- Trong 05 năm từ 2020 đến 2024 được xếp loại chất lượng ở mức hoàn thành tốt nhiệm vụ trở lên, trong đó có 04 năm (2021, 2022, 2023, 2024) được xếp loại hoàn thành xuất sắc nhiệm vụ.
- Đáp ứng đủ các tiêu chuẩn về năng lực chuyên môn, nghiệp vụ của CDNN giáo viên THCS hạng I 
- Không trong thời hạn xử lý kỷ luật; không trong thời gian thực hiện các quy định liên quan đến kỷ luật theo quy định của Đảng và của pháp luật.</t>
  </si>
  <si>
    <t xml:space="preserve">III. TRƯỜNG THCS NGŨ ĐOAN  </t>
  </si>
  <si>
    <t xml:space="preserve">Vũ Thị Thu Hường </t>
  </si>
  <si>
    <t>06/11/1972</t>
  </si>
  <si>
    <t xml:space="preserve">Thạc sỹ giáo dục và phát triển cộng đồng; Đại học sư phạm Toán </t>
  </si>
  <si>
    <t>Bằng khen của Chủ tịch UBND thành phố: QĐ số 2681/QĐ-CT ngày 09/9/2020 của chủ tịch UBND thành phố đã có thành tích xuất sắc nhiệm vụ từ năm học 2018-2019 đến năm học 2019-2020;</t>
  </si>
  <si>
    <t xml:space="preserve"> - Đã được bổ nhiệm CDNN giáo viên THCS hạng II tại QĐ số 1485/QĐ-UBND ngày 07/7/2016 của UBND huyện; Quyết định số 5055/QĐ-UBND ngày 01/12/2023 của Ủy ban nhân dân huyện Kiến Thuỵ về việc bổ nhiệm chức danh nghề nghiệp và xếp lương giáo viên THCS.
- Được xếp loại chất lượng ở mức hoàn thành xuất sắc nhiệm vụ trong 05 năm từ 2020 đến 2024, 
- Đáp ứng đủ các tiêu chuẩn về năng lực chuyên môn, nghiệp vụ của CDNN giáo viên THCS hạng I.
- Không trong thời hạn xử lý kỷ luật; không trong thời gian thực hiện các quy định liên quan đến kỷ luật theo quy định của Đảng và của pháp luật.</t>
  </si>
  <si>
    <t xml:space="preserve">Phạm Văn Đích </t>
  </si>
  <si>
    <t>04/02/1975</t>
  </si>
  <si>
    <t xml:space="preserve">Trường THCS Ngũ Đoan  </t>
  </si>
  <si>
    <t xml:space="preserve"> Bằng khen UBND thành phố: Quyết định số 2399/QĐ-CT ngày 24/8/2021 đã có thành tích hoàn thành xuất sắc nhiệm vụ  công tác từ năm 2019-2020 đến năm học 2020-2021.</t>
  </si>
  <si>
    <t>- Đã được bổ nhiệm CDNN giáo viên THCS hạng II tại Quyết định số 41/QĐ-HT ngày 14/7/2016 của Trường THCS Ngũ Đoan về việc bổ nhiệm chức danh nghề nghiệp viên chức; bổ nhiệm CDNN giáo viên THCS hạng II tại Quyết định số 5010/QĐ-UBND ngày 01/12/2023 của Ủy ban nhân dân huyện về việc bổ nhiệm chức danh nghề nghiệp và xếp lương giáo viên THCS. 
- Được xếp loại chất lượng ở mức hoàn thành xuất sắc nhiệm vụ trong 05 năm từ 2020 đến 2024, 
- Đáp ứng đủ các tiêu chuẩn về năng lực chuyên môn, nghiệp vụ của CDNN giáo viên THCS hạng I 
- Không trong thời hạn xử lý kỷ luật; không trong thời gian thực hiện các quy định liên quan đến kỷ luật theo quy định của Đảng và của pháp luật.</t>
  </si>
  <si>
    <t xml:space="preserve">IV. TRƯỜNG TH&amp;THCS TÂN PHONG  </t>
  </si>
  <si>
    <t xml:space="preserve">Phạm Phương Thảo </t>
  </si>
  <si>
    <t xml:space="preserve">Giáo viên THCS (môn ngữ văn) </t>
  </si>
  <si>
    <t xml:space="preserve">Đại học sư phạm Ngữ Văn </t>
  </si>
  <si>
    <t>Bằng khen của Chủ tịch UBND thành phố: QĐ số 2681/QĐ-CT ngày 09/9/2020 của chủ tịch UBND thành phố đã có thành tích hoàn thành xuất sắc nhiệm vụ từ năm 2018-2019.</t>
  </si>
  <si>
    <t>- Đã được bổ nhiệm CDNN giáo viên THCS hạng II tại Quyết định số 15/QĐ-HT ngày 12/7/2016 của Hiệu trưởng trường THCS Tiên Phong về việc bổ nhiệm chức danh nghề nghiệp viên chức; bổ nhiệm CDNN giáo viên THCS hạng II tại Quyết định số 5126/QĐ-UBND ngày 01/12/2023 của Ủy ban nhân dân huyện về việc bổ nhiệm chức danh nghề nghiệp và xếp lương giáo viên THCS. 
- Trong 05 năm từ 2020 đến 2024 được xếp loại chất lượng ở mức hoàn thành tốt nhiệm vụ trở lên, trong đó có 03 năm (2022, 2023, 2024) được xếp loại hoàn thành xuất sắc nhiệm vụ.
- Không trong thời hạn xử lý kỷ luật; không trong thời gian thực hiện các quy định liên quan đến kỷ luật theo quy định của Đảng và của pháp luật.</t>
  </si>
  <si>
    <t xml:space="preserve">V. TRƯỜNG THCS THUẬN THIÊN   </t>
  </si>
  <si>
    <t xml:space="preserve">Nguyễn Thị Kim Ngân </t>
  </si>
  <si>
    <t>08/12/1982</t>
  </si>
  <si>
    <t xml:space="preserve">Trường THCS Thuận Thiên </t>
  </si>
  <si>
    <t>Bằng khen của Chủ tịch UBND thành phố: QĐ số 2399/QĐ-CT ngày 24/8/2021 của chủ tịch UBND thành phố đã có thành tích hoàn thành xuất sắc nhiệm vụ công tác từ năm 2019-2020 đến năm 2020-2021</t>
  </si>
  <si>
    <t xml:space="preserve"> - Đã được bổ nhiệm CDNN giáo viên THCS  hạng II tại Quyết định số 09/QĐ-UBND ngày15/7/2016 của trường THCS Thuận THiên về việc bổ nhiệm chức danh nghề nghiệp viên chức.
' - Đã được bổ nhiệm CDNN giáo viên THCS hạng II tại Quyết định số 5001/QĐ-UBND ngày 01/12/2023 của Ủy ban nhân dân huyện về việc bổ nhiệm chức danh nghề nghiệp và xếp lương giáo viên THCS. 
- Được xếp loại chất lượng ở mức hoàn thành xuất sắc nhiệm vụ trong 05 năm từ 2020 đến 2024, 
- Đáp ứng đủ các tiêu chuẩn về năng lực chuyên môn, nghiệp vụ của CDNN giáo viên THCS hạng I 
- Không trong thời hạn xử lý kỷ luật; không trong thời gian thực hiện các quy định liên quan đến kỷ luật theo quy định của Đảng và của pháp luật.</t>
  </si>
  <si>
    <t xml:space="preserve">VI. TRƯỜNG THCS TÂN TRÀO </t>
  </si>
  <si>
    <t xml:space="preserve">Trần Văn Lệnh </t>
  </si>
  <si>
    <t>17/10/1978</t>
  </si>
  <si>
    <t xml:space="preserve">Đại học sư phạm Tiếng Anh </t>
  </si>
  <si>
    <t>Bằng khen UBND thành phố: Quyết định số 2702/QĐ-CT ngày 19/8/2022 đã có thành tích hoàn thành xuất sắc nhiệm vụ công tác từ năm 2020-2021 đến năm học 2021-2022</t>
  </si>
  <si>
    <t xml:space="preserve"> - Đã được bổ nhiệm CDNN giáo viên THCS hạng II tại Quyết định số 1064/QĐ-THCSTT ngày 08/7/2016 của trường THCS Tân Trào về việc bổ nhiệm chức danh nghề nghiệp viên chức.
 - Đã được bổ nhiệm CDNN giáo viên THCS hạng II tại Quyết định số 5069/QĐ-UBND ngày 01/12/2023 của Ủy ban nhân dân huyện về việc bổ nhiệm chức danh nghề nghiệp và xếp lương giáo viên THCS. 
- Trong 05 năm từ 2020 đến 2024 được xếp loại chất lượng ở mức hoàn thành tốt nhiệm vụ trở lên, trong đó có 4 năm (2020, 2021, 2022, 2023) được xếp loại hoàn thành xuất sắc nhiệm vụ.
- Đáp ứng đủ các tiêu chuẩn về năng lực chuyên môn, nghiệp vụ của CDNN giáo viên THCS hạng I 
- Không trong thời hạn xử lý kỷ luật; không trong thời gian thực hiện các quy định liên quan đến kỷ luật theo quy định của Đảng và của pháp luật.</t>
  </si>
  <si>
    <t xml:space="preserve">VII. TRƯỜNG THCS ĐẠI HỢP </t>
  </si>
  <si>
    <t xml:space="preserve">Nguyễn Thị Thu Hà </t>
  </si>
  <si>
    <t>21/6/1979</t>
  </si>
  <si>
    <t>Giáo viên THCS (môn Hoá)</t>
  </si>
  <si>
    <t xml:space="preserve">Đại học sư phạm Hoá </t>
  </si>
  <si>
    <t>Bằng khen UBND thành phố: Quyết định số 2681/QĐ-CT ngày 09/9/2020 đã có thành tích hoàn thành xuất sắc nhiệm vụ công tác từ năm 2018-2019 đến năm học 2019-2020</t>
  </si>
  <si>
    <t>' - Đã được bổ nhiệm CDNN giáo viên THCS hạng II tại Quyết định số 09/QĐ-UBND ngày 15/7/2016 của trường THCS Đại Hợp về việc bổ nhiệm chức danh nghề nghiệp viên chức.
 - Đã được bổ nhiệm CDNN giáo viên THCS hạng II tại Quyết định số 5075/QĐ-UBND ngày 01/12/2023 của Ủy ban nhân dân huyện về việc bổ nhiệm chức danh nghề nghiệp và xếp lương giáo viên THCS. 
- Trong 05 năm từ 2020 đến 2024 được xếp loại chất lượng ở mức hoàn thành tốt nhiệm vụ trở lên, trong đó có 02 năm (2022, 2024) được xếp loại hoàn thành xuất sắc nhiệm vụ.
- Đáp ứng đủ các tiêu chuẩn về năng lực chuyên môn, nghiệp vụ của CDNN giáo viên THCS hạng I 
- Không trong thời hạn xử lý kỷ luật; không trong thời gian thực hiện các quy định liên quan đến kỷ luật theo quy định của Đảng và của pháp luật.</t>
  </si>
  <si>
    <t>VIII. TRƯỜNG THCS ĐẠI HÀ</t>
  </si>
  <si>
    <t xml:space="preserve">Nguyễn Huy Vĩnh </t>
  </si>
  <si>
    <t>22/12/1978</t>
  </si>
  <si>
    <t xml:space="preserve">Chứng nhận số 02-2019/CN-GVG cấp huyện: Giáo viên dạy giỏi cơ sở bậc THCS năm học 2018-2019 </t>
  </si>
  <si>
    <t xml:space="preserve"> - Đã được bổ nhiệm CDNN giáo viên THCS hạng II tại Quyết định số 95/QĐ-UBND ngày 19/7/2016 của Trường THCS Đại Hà  về việc bổ nhiệm chức danh nghề nghiệp viên chức; bổ nhiệm CDNN giáo viên THCS hạng II tại Quyết định số 5178/QĐ-UBND ngày 01/12/2023 của Ủy ban nhân dân huyện về việc bổ nhiệm chức danh nghề nghiệp và xếp lương giáo viên THCS. 
-  Được xếp loại chất lượng ở mức hoàn thành xuất sắc nhiệm vụ trong 05 năm từ 2020 đến 2024, 
- Đáp ứng đủ các tiêu chuẩn về năng lực chuyên môn, nghiệp vụ của CDNN giáo viên THCS hạng I 
- Không trong thời hạn xử lý kỷ luật; không trong thời gian thực hiện các quy định liên quan đến kỷ luật theo quy định của Đảng và của pháp luật.</t>
  </si>
  <si>
    <t>IX. TRƯỜNG THCS TÚ SƠN</t>
  </si>
  <si>
    <t xml:space="preserve">Nguyễn Thị Tuyết Mai </t>
  </si>
  <si>
    <t>18/7/1981</t>
  </si>
  <si>
    <t xml:space="preserve">Trường THCS Tú Sơn </t>
  </si>
  <si>
    <t>Bằng khen UBND thành phố: Quyết định số 2702/QĐ-CT ngày 19/8/2022 đã có thành tích hoàn thành xuất sắc nhiệm vụ công tác từ năm 2020-2021đến năm học 2021-2022</t>
  </si>
  <si>
    <t xml:space="preserve"> - Đã được bổ nhiệm CDNN giáo viên THCS hạng II tại Quyết định số 72/QĐ-HT ngày 08/7/2016 của Trường THCS Tú Sơn về việc bổ nhiệm chức danh nghề nghiệp viên chức.
- Đã được bổ nhiệm CDNN giáo viên THCS hạng II tại Quyết định số 5162/QĐ-UBND ngày 01/12/2023 của Ủy ban nhân dân huyện về việc bổ nhiệm chức danh nghề nghiệp và xếp lương giáo viên THCS. 
- Trong 05 năm từ 2020 đến 2024 được xếp loại chất lượng ở mức hoàn thành tốt nhiệm vụ trở lên, trong đó có 04 năm (2020, 2021, 2022, 2023) được xếp loại hoàn thành xuất sắc nhiệm vụ.
- Đáp ứng đủ các tiêu chuẩn về năng lực chuyên môn, nghiệp vụ của CDNN giáo viên THCS hạng I 
- Không trong thời hạn xử lý kỷ luật; không trong thời gian thực hiện các quy định liên quan đến kỷ luật theo quy định của Đảng và của pháp luật.</t>
  </si>
  <si>
    <t>X. TRƯỜNG THCS KIẾN PHÚC</t>
  </si>
  <si>
    <t xml:space="preserve">Hoàng Thị Thơm </t>
  </si>
  <si>
    <t>18/9/1978</t>
  </si>
  <si>
    <t xml:space="preserve">Giáo viên THCS (môn Ngữ văn </t>
  </si>
  <si>
    <t xml:space="preserve">Trường THCS Kiến Phúc </t>
  </si>
  <si>
    <t>Bằng khen UBND thành phố: Quyết định số 2681/QĐ-CT ngày 09/9/2020 đã có thành tích hoàn thành xuất sắc nhiệm vụ  từ năm 2018-2019 đến năm học 2019-2020;</t>
  </si>
  <si>
    <t>- Đã được bổ nhiệm CDNN giáo viên THCS hạng II tại Quyết định số 39/QĐ-THCSKQ ngày 20/7/2016 của Hiệu trưởng trường THCS Kiến Quốc về việc bổ nhiệm chức danh nghề nghiệp viên chức; bổ nhiệm CDNN giáo viên THCS hạng II tại Quyết định số 5144/QĐ-UBND ngày 01/12/2023 của Ủy ban nhân dân huyện về việc bổ nhiệm chức danh nghề nghiệp và xếp lương giáo viên THCS. 
- Trong 05 năm từ 2020 đến 2024 được xếp loại chất lượng ở mức hoàn thành tốt nhiệm vụ trở lên, trong đó có 04 năm (2020, 2021, 2023, 2024) được xếp loại hoàn thành xuất sắc nhiệm vụ.
- Đáp ứng đủ các tiêu chuẩn về năng lực chuyên môn, nghiệp vụ của CDNN giáo viên THCS hạng I 
- Không trong thời hạn xử lý kỷ luật; không trong thời gian thực hiện các quy định liên quan đến kỷ luật theo quy định của Đảng và của pháp luật.</t>
  </si>
  <si>
    <t xml:space="preserve">Nguyễn Sỹ Thắng </t>
  </si>
  <si>
    <t>10/12/1980</t>
  </si>
  <si>
    <t>Bằng khen UBND thành phố: Quyết định số 2399/QĐ-CT ngày 24/8/2021 đã có thành tích hoàn thành xuất sắc nhiệm vụ công tác từ năm 2019-2020 đến năm học 2020-2021</t>
  </si>
  <si>
    <t>- Đã được bổ nhiệm CDNN giáo viên THCS hạng II tại Quyết định số 42/QĐ-UBND ngày20/7/2016 của Ủy ban nhân dân huyện về việc bổ nhiệm chức danh nghề nghiệp viên chức.
- Đã được bổ nhiệm CDNN giáo viên THCS hạng II tại Quyết định số 5145/QĐ-UBND ngày 01/12/2023 của Ủy ban nhân dân huyện về việc bổ nhiệm chức danh nghề nghiệp và xếp lương giáo viên THCS. 
-  Được xếp loại chất lượng ở mức hoàn thành xuất sắc nhiệm vụ trong 05 năm từ 2020 đến 2024, 
- Đáp ứng đủ các tiêu chuẩn về năng lực chuyên môn, nghiệp vụ của CDNN giáo viên THCS hạng I 
- Không trong thời hạn xử lý kỷ luật; không trong thời gian thực hiện các quy định liên quan đến kỷ luật theo quy định của Đảng và của pháp luật.</t>
  </si>
  <si>
    <t>I. TRƯỜNG MẦM NON HÙNG THẮNG</t>
  </si>
  <si>
    <t>Vũ Thị Phương</t>
  </si>
  <si>
    <t>17/10/1981</t>
  </si>
  <si>
    <t>Trường Mầm non Hùng Thắng</t>
  </si>
  <si>
    <t>Có bằng Cử nhân giáo dục mầm non, Thạc sĩ quản lý giáo dục và phát triển cộng đồng</t>
  </si>
  <si>
    <t>Quyết định số 1866/QĐ-UBND của Ủy ban nhân dân huyện công nhận là chiến sĩ thi đua cơ sở  năm học 2019 - 2020</t>
  </si>
  <si>
    <t xml:space="preserve"> - Đã được bổ nhiệm CDNN giáo viên mầm non hạng II tại Quyết định số 1064/QĐ-UBND ngày 07/6/2016 mã sô V.07.02.04; bổ nhiệm CDNN giáo viên mầm non hạng II tại Quyết định số 3919/QĐ-UBND ngày 02/11/2023 của Ủy ban nhân dân huyện Tiên Lãng, mã số V.07.02.25
- Được xếp loại chất lượng ở mức Hoàn thành tốt trở lên trong 05 năm từ 2020 đến 2024; trong đó có 03 năm (năm 2020, năm 2023, năm 2024) được xếp loại chất lượng ở mức hoàn thành xuất sắc nhiệm vụ.
- Đáp ứng đủ các tiêu chuẩn về năng lực chuyên môn, nghiệp vụ của CDNN giáo viên mầm non hạng I.
- Không trong thời hạn xử lý kỷ luật; không trong thời gian thực hiện các quy định liên quan đến kỷ luật theo quy định của Đảng và của pháp luật.</t>
  </si>
  <si>
    <t>II. TRƯỜNG MẦM NON KHỞI NGHĨA</t>
  </si>
  <si>
    <t>Vũ Thị Kim Luyên</t>
  </si>
  <si>
    <t xml:space="preserve">Trường Mầm non Khởi Nghĩa </t>
  </si>
  <si>
    <t xml:space="preserve"> Bằng khen của Bộ Giáo dục và Đào tạo năm học 2022-2023 theo QĐ số: 3784/QĐ-BGDĐT ngày 10/11/2023</t>
  </si>
  <si>
    <t xml:space="preserve"> - Đã được bổ nhiệm CDNN giáo viên mầm non hạng II tại Quyết định số 1038/QĐ-UBND ngày 07/6/2016 mã số V.07.02.04; bổ nhiệm CDNN giáo viên mầm non hạng II tại Quyết định số 3940/QĐ-UBND ngày 02/11/2023 của Ủy ban nhân dân huyện Tiên Lãng, mã số V.07.02.25
- Được xếp loại chất lượng ở mức Hoàn thành tốt trở lên trong 05 năm từ 2020 đến 2024; trong đó có 03 năm (năm 2020, 2022;2023) được xếp loại chất lượng ở mức hoàn thành xuất sắc nhiệm vụ.
- Đáp ứng đủ các tiêu chuẩn về năng lực chuyên môn, nghiệp vụ của CDNN giáo viên mầm non hạng I.
- Không trong thời hạn xử lý kỷ luật; không trong thời gian thực hiện các quy định liên quan đến kỷ luật theo quy định của Đảng và của pháp luật.</t>
  </si>
  <si>
    <t>III. TRƯỜNG MẦM NON PHẠM ĐÌNH NGUYÊN</t>
  </si>
  <si>
    <t>Lê Thị Nguyệt</t>
  </si>
  <si>
    <t>Trường Mầm non Phạm Đình Nguyên</t>
  </si>
  <si>
    <t>Quyết định số 2486/QĐ-CT ngày 17/8/2023 của Chủ tịch Ủy ban nhân dân thành phố Hải Phòng tặng bằng khen đã có thành tích hoàn thành xuất sắc nhiệm vụ từ năm học 2021-2022 đến năm học 2022-2023.</t>
  </si>
  <si>
    <t>- Đã được bổ nhiệm CDNN giáo viên mầm non hạng II tại Quyết định số 1051/QĐ-UBND ngày 07/6/2016 mã số V.07.02.04; bổ nhiệm CDNN giáo viên mầm non hạng II tại Quyết định số 3929/QĐ-UBND ngày 02/11/2023 của Ủy ban nhân dân huyện Tiên Lãng, mã số V.07.02.25
- Được xếp loại chất lượng ở mức Hoàn thành tốt trở lên trong 05 năm từ 2020 đến 2024; trong đó có 04 năm (năm 2021, 2022, 2023, 2024) được xếp loại chất lượng ở mức hoàn thành xuất sắc nhiệm vụ.
- Đáp ứng đủ các tiêu chuẩn về năng lực chuyên môn, nghiệp vụ của CDNN giáo viên mầm non hạng I.
- Không trong thời hạn xử lý kỷ luật; không trong thời gian thực hiện các quy định liên quan đến kỷ luật theo quy định của Đảng và của pháp luật.</t>
  </si>
  <si>
    <t>IV. TRƯỜNG MẦM NON THỊ TRẤN TIÊN LÃNG</t>
  </si>
  <si>
    <t>Trường Mầm non Thị trấn Tiên Lãng</t>
  </si>
  <si>
    <t>Quyết định số 2788/QĐ-CT ngày 26/8/2022 của Chủ tịch Ủy ban nhân dân thành phố Hải Phòng tặng bằng khen đã có thành tích hoàn thành xuất sắc nhiệm vụ từ năm học 2020-2021 đến năm học 2021-2022</t>
  </si>
  <si>
    <t>- Đã được bổ nhiệm CDNN giáo viên mầm non hạng II tại Quyết định số 1036/QĐ-UBND ngày 07/6/2016 mã số V.07.02.04; bổ nhiệm CDNN giáo viên mầm non hạng II tại Quyết định số 3935/QĐ-UBND ngày 02/11/2023 của Ủy ban nhân dân huyện Tiên Lãng, mã số V.07.02.25
- Được xếp loại chất lượng ở mức Hoàn thành tốt trở lên trong 05 năm từ 2020 đến 2024; trong đó có 03 năm (năm 2021, năm 2022, năm 2024) được xếp loại chất lượng ở mức hoàn thành xuất sắc nhiệm vụ.
- Đáp ứng đủ các tiêu chuẩn về năng lực chuyên môn, nghiệp vụ của CDNN giáo viên mầm non hạng I.
- Không trong thời hạn xử lý kỷ luật; không trong thời gian thực hiện các quy định liên quan đến kỷ luật theo quy định của Đảng và của pháp luật.</t>
  </si>
  <si>
    <t>I. TRƯỜNG TIỂU HỌC ĐẠI THẮNG</t>
  </si>
  <si>
    <t xml:space="preserve">Trần Thị Hiền </t>
  </si>
  <si>
    <t>19/08/1971</t>
  </si>
  <si>
    <t xml:space="preserve">Được UBND thành phố tặng BK đã có thành tích xuất sắc trong năm học 2022-2023 và năm học 2023-2024 theo Quyết định số 3007/QĐ-UBND ngày 23/8/2024 của Ủy ban nhân dân thành phố
</t>
  </si>
  <si>
    <t xml:space="preserve"> - Đã được bổ nhiệm CDNN giáo viên tiểu học hạng II mã số V07.03.07 tại Quyết định số 978/QĐ-UBND ngày 07/06/2016 của Ủy ban nhân dân huyện Tiên Lãng; Bổ nhiệm CDNN giáo viên tiểu học hạng II mã số V07.03.28 tại Quyết định số 4504/QĐ-UBND ngày 02/11/2023 của Ủy ban nhân dân huyện Tiên Lãng; 
- Được xếp loại chất lượng ở mức Hoàn thành tốt trở lên trong 05 năm từ 2020 đến 2024; trong đó có 03 năm (2021, 2023, 2024) được xếp loại chất lượng ở mức hoàn thành xuất sắc nhiệm vụ.
- Đáp ứng đủ các tiêu chuẩn về năng lực chuyên môn, nghiệp vụ của CDNN giáo viên tiểu học hạng I.
- Không trong thời hạn xử lý kỷ luật; không trong thời gian thực hiện các quy định liên quan đến kỷ luật theo quy định của Đảng và của pháp luật.</t>
  </si>
  <si>
    <t>Hoàng Thị Nguyệt Thu</t>
  </si>
  <si>
    <t>Cử nhân ngoại ngữ, Cao đẳng sư phạm tiếng Anh</t>
  </si>
  <si>
    <t>Quyết định số 3000/QĐ-CT ngày 29 tháng 9 năm 2020 của Chủ tịch Ủy ban nhân dân thành phố về việc tặng bằng khen đối với bà Hoàng Thị Nguyệt Thu đã có thành tích hoàn thành xuất sắc nhiệm vụ từ năm học 2018-2019, 2019-2020</t>
  </si>
  <si>
    <t xml:space="preserve"> - Đã được bổ nhiệm CDNN giáo viên tiểu học hạng II, mã số V.07.03.07 tại Quyết định số 69/QĐ-THĐT ngày 25/6/2016 của hiệu trưởng trường TH Đại Thắng, đã được bổ nhiệm CDNN giáo viên tiểu học hạng II, mã số V.07.03.28 tại quyết định số 4002/QĐ-UBND ngày 02/11/2023 của Ủy ban nhân dân huyện Tiên Lãng
- Được xếp loại chất lượng ở mức Hoàn thành tốt trở lên trong 05 năm từ 2020 đến 2024; trong đó có 4 năm (2020, 2021, 2022, 2023) được xếp loại chất lượng ở mức hoàn thành xuất sắc nhiệm vụ.
- Đáp ứng đủ các tiêu chuẩn về năng lực chuyên môn, nghiệp vụ của CDNN giáo viên tiểu học hạng I.
- Không trong thời hạn xử lý kỷ luật; không trong thời gian thực hiện các quy định liên quan đến kỷ luật theo quy định của Đảng và của pháp luật.</t>
  </si>
  <si>
    <t>II. TRƯỜNG TIỂU HỌC MINH ĐỨC</t>
  </si>
  <si>
    <t>Lương Thị Uyên</t>
  </si>
  <si>
    <t>Có chứng chỉ bồi dưỡng chuẩn chức danh nghề nghệp Hạng II theo quy định. QĐ số 1122/QDD472-21, ngày 27/01/2021 của Hiệu trưởng trường Đại học Hải Phòng</t>
  </si>
  <si>
    <t xml:space="preserve">Bằng khen của Bộ Giáo dục và Đào tạo năm học 2021-2022 theo QĐ số 3606/QĐ-BGDĐT, ngày 8/11/2022
</t>
  </si>
  <si>
    <t xml:space="preserve"> - Đã được bổ nhiệm CDNN giáo viên tiểu học hạng II tại Quyết định số 1010/QĐ-UBND ngày 07/06/2016 của Chủ tịch UBND Huyện Tiên Lãng; Bổ nhiệm CDNN hạng II và xếp lương viên chức mã V.07.03.28 theo QĐ số 3960/QĐ- UBND ngày 02/11/2023 của UBND huyện Tiên Lãng
- Trong 5 năm liên tục từ năm 2020 đến năm 2024 xếp loại viên chức Hoàn thành xuất sắc nhiệm vụ được giao.
 - Đáp ứng đủ các tiêu chuẩn về năng lực chuyên môn, nghiệp vụ của CDNN giáo viên tiểu học hạng I.
- Không trong thời hạn xử lý kỷ luật; không trong thời gian thực hiện các quy định liên quan đến kỷ luật theo quy định của Đảng và của pháp luật.</t>
  </si>
  <si>
    <t>Nhữ Thị Luyến</t>
  </si>
  <si>
    <t>Có chứng chỉ bồi dưỡng chuẩn chức danh nghề nghệp giáo viên tiểu học Hạng II</t>
  </si>
  <si>
    <t xml:space="preserve"> Bằng khen của Bộ trưởng Bộ Giáo dục và Đào tạo năm  2022 tại Quyết định số 3606/ QĐ- BGDĐT, ngày 8/11/2022</t>
  </si>
  <si>
    <t xml:space="preserve"> - Đã được bổ nhiệm CDNN giáo viên tiểu học hạng II tại Quyết định số 23/QĐ-UBND ngày 26/06/2016 của Hiệu trưởng trường Tiểu học Minh Đức. Được UBND huyện bổ nhiệm vào hạng chức danh nghề nghiệp và xếp lương viên chức theo QĐ số 3964/QĐ- UBND huyện, ngày 02/11/2023
- Trong 5 năm liên tục từ năm 2020 đến năm 2024 xếp loại viên chức Hoàn thành xuất sắc nhiệm vụ được giao. 
- Bản thân đáp ứng đủ các tiêu chuẩn về năng lực chuyên môn, nghiệp vụ của CDNN giáo viên tiểu học hạng I.
- Không trong thời hạn xử lý kỷ luật; không trong thời gian thực hiện các quy định liên quan đến kỷ luật theo quy định của Đảng và của pháp luật.</t>
  </si>
  <si>
    <t>Phạm Thị Thi</t>
  </si>
  <si>
    <t>Có chứng chỉ bồi dưỡng chuẩn chức danh nghề nghệp Hạng II theo quy định. QĐ số 4787/QĐ2354-20, ngày 25/8/2020 của Hiệu trưởng trường Đại học Hải Phòng</t>
  </si>
  <si>
    <t>Quyết định số 3784/QĐ-BGDĐ ngày 10/11/2023 của  Bộ trưởng bộ giáo dục đào tạo về việc tặng bằng khen năm học 2022-2023</t>
  </si>
  <si>
    <t xml:space="preserve"> - Đã được bổ nhiệm CDNN giáo viên tiểu học hạng II tại Quyết định số 15/QĐ-UBND ngày 26/06/2016 của Hiệu trưởng trường Tiểu học Minh Đức; Được UBND huyện bổ nhiệm vào hạng chức danh nghề nghiệp hạng II mã V.07.03.28 theo QĐ số 3965/QĐ- UBND huyện, ngày 02/11/2023
- Trong 5 năm từ năm 2020 đến năm học 2024 xếp loại viên chức hoàn thành tốt nhiệm vụ trở lên; trong đó có 03 năm (2021, 2022, 2023)  xếp loại viên chức Hoàn thành xuất sắc nhiệm vụ được giao.
- Bản thân đáp ứng đủ các tiêu chuẩn về năng lực chuyên môn, nghiệp vụ của CDNN giáo viên tiểu học hạng I.
- Không trong thời hạn xử lý kỷ luật; không trong thời gian thực hiện các quy định liên quan đến kỷ luật theo quy định của Đảng và của pháp luật.</t>
  </si>
  <si>
    <t>III. TRƯỜNG TIỂU HỌC KHỞI NGHĨA</t>
  </si>
  <si>
    <t>01/04/1973</t>
  </si>
  <si>
    <t xml:space="preserve">Chứng chỉ bồi dưỡng theo tiêu chuẩn chức danh nghề nghiệp giáo viên tiểu học
</t>
  </si>
  <si>
    <t xml:space="preserve">Bằng khen của Chủ tịch UBNDThành Phố Hải Phòng theo Quyết định số 3007/QĐ- CT ngày 23/08/2024
</t>
  </si>
  <si>
    <t xml:space="preserve"> - Đã được bổ nhiệm CDNN giáo viên tiểu học hạng II tại Quyết định số 988/QĐ-UBND ngày 07/06/2016 của Ủy ban nhân dân huyện Tiên Lãng; Đã được bổ nhiệm CDNN giáo viên tiểu học hạng II mã V.07.03.28 tại Quyết định số 4554/QĐ-UBND ngày 2/11/2023 của Ủy ban nhân dân huyện Tiên Lãng
- Được xếp loại chất lượng ở mức Hoàn thành tốt trở lên trong 05 năm từ 2020 đến 2024; trong đó có 02 năm (2023, 2024) được xếp loại chất lượng ở mức hoàn thành xuất sắc nhiệm vụ.
- Đáp ứng đủ các tiêu chuẩn về năng lực chuyên môn, nghiệp vụ của CDNN giáo viên tiểu học hạng I.
- Không trong thời hạn xử lý kỷ luật; không trong thời gian thực hiện các quy định liên quan đến kỷ luật theo quy định của Đảng và của pháp luật.</t>
  </si>
  <si>
    <t>Đinh Thị Duyến</t>
  </si>
  <si>
    <t>15/11/1972</t>
  </si>
  <si>
    <t>Giấy chứng nhận số 86 ngày 31/01/2019 của Giám Đốc Sở GD&amp; ĐT Hải Phòng đạt danh hiệu giáo viên dạy giỏi thành phố năm học 2018-2019</t>
  </si>
  <si>
    <t xml:space="preserve"> - Đã được bổ nhiệm CDNN giáo viên tiểu học hạng II tại Quyết định số 19/QĐ-HT ngày 02/06/2016 của trường TH Khởi Nghĩa; Đã được bổ nhiệm CDNN giáo viên tiểu học hạng II mã V.07.03.28 tại Quyết định số 4173/QĐ-UBND ngày 02/11/2023 của UBND huyện Tiên Lãng
- Được xếp loại chất lượng ở mức Hoàn thành tốt trở lên trong 05 năm từ 2020 đến 2024; trong đó có 03 năm (2020, 2021, 2022) được xếp loại chất lượng ở mức hoàn thành xuất sắc nhiệm vụ.
- Đáp ứng đủ các tiêu chuẩn về năng lực chuyên môn, nghiệp vụ của CDNN giáo viên tiểu học hạng I.
- Không trong thời hạn xử lý kỷ luật; không trong thời gian thực hiện các quy định liên quan đến kỷ luật theo quy định của Đảng và của pháp luật.</t>
  </si>
  <si>
    <t>Nguyễn Thị Vui</t>
  </si>
  <si>
    <t>20/07/1976</t>
  </si>
  <si>
    <t>Đại học sư phạm tiếng Anh</t>
  </si>
  <si>
    <t xml:space="preserve">Chứng chỉ bồi dưỡng theo tiêu chuẩn chức danh nghề nghiệp giaó viên tiểu học
</t>
  </si>
  <si>
    <t>GV dạy giỏi cấp huyện năm học 2018-2019 theo QĐ số 200/QĐ-GDĐT ngày 29/11/2018 của Phòng GD&amp;ĐT</t>
  </si>
  <si>
    <t xml:space="preserve"> - Đã được bổ nhiệm CDNN giáo viên tiểu học hạng II tại Quyết định số 31/QĐ-HT ngày 02/06/2016 của trường TH Khởi Nghĩa; Đã được bổ nhiệm CDNN giáo viên tiểu học hạng II mã V.07.03.28 tại Quyết định số 4172/QĐ-UBND ngày 02/11/2023 của Ủy ban nhân dân huyện Tiên Lãng.
- Được xếp loại chất lượng ở mức Hoàn thành tốt trở lên trong 05 năm từ 2020 đến 2024 trong đó có 02 năm (2020, 2022) được xếp loại chất lượng ở mức hoàn thành xuất sắc nhiệm vụ.
- Đáp ứng đủ các tiêu chuẩn về năng lực chuyên môn, nghiệp vụ của CDNN giáo viên tiểu học hạng I.
- Không trong thời hạn xử lý kỷ luật; không trong thời gian thực hiện các quy định liên quan đến kỷ luật theo quy định của Đảng và của pháp luật.</t>
  </si>
  <si>
    <t>IV. TRƯỜNG TIỂU HỌC TIÊN THANH</t>
  </si>
  <si>
    <t>Bùi Thị Thanh Huyền</t>
  </si>
  <si>
    <t>20/04/1972</t>
  </si>
  <si>
    <t xml:space="preserve">Bằng khen của Bộ Giáo dục và đào tạo theo QĐ số 5624/QĐ-BGDĐT ngày 10/11/2011   </t>
  </si>
  <si>
    <t>Đã được bổ nhiệm, nâng ngạch viên chức, xếp lương ngạch GV TH cao cấp mã số 15a203 tại Quyết định số 1961/QĐ-SNV ngày15/7/2009 của Sở Nội vụ; Bổ nhiệm CDNN giáo viên tiểu học theo Quyết định số 999/QĐ-UBND ngày 07/6/2016 của UBND huyện Tiên Lãng; bổ nhiệm CDNN giáo viên tiểu học hạng II mã V.07.03.28 theo Quyết định số 4493/QĐ-UBND ngày 02/11/2023 của UBND huyện Tiên Lãng
- Được xếp loại chất lượng ở mức Hoàn thành tốt trở lên trong 05 năm từ 2020 đến 2024; trong đó có 04 năm (2020, 2021, 2023, 2024) được xếp loại chất lượng ở mức hoàn thành xuất sắc nhiệm vụ.
- Đáp ứng đủ các tiêu chuẩn về năng lực chuyên môn, nghiệp vụ của CDNN giáo viên tiểu học hạng I.
- Không trong thời hạn xử lý kỷ luật; không trong thời gian thực hiện các quy định liên quan đến kỷ luật theo quy định của Đảng và của pháp luật.</t>
  </si>
  <si>
    <t>Nguyễn Thị Thanh Nhàn</t>
  </si>
  <si>
    <t>04/12/1982</t>
  </si>
  <si>
    <t>- Cử nhân Ngoại ngữ
- Chứng chỉ bồi dưỡng nghiệp vụ sư phạm</t>
  </si>
  <si>
    <t xml:space="preserve">Quyết định số 1562/QĐ-SGDĐT ngày 16/11/2022 của Sở GD&amp;ĐT chứng nhận đạt Giáo viên dạy giỏi thành phố cấp tiểu học năm học 2022-2023   </t>
  </si>
  <si>
    <t xml:space="preserve"> - Đã được bổ nhiệm CDNN giáo viên tiểu học tại Quyết định số 75/QĐ-HT ngày 20/6/2016 của trường TH Đoàn Lập; Đã được bổ nhiệm CDNN giáo viên tiểu học hạng II mã V.07.03.28 tại Quyết định số 4132/QĐ-UBND ngày 02/11/2023 của UBND huyện Tiên Lãng.
- Được xếp loại chất lượng ở mức Hoàn thành tốt trở lên trong 05 năm từ 2020 đến 2024; trong đó có 02 năm (2023, 2024) được xếp loại chất lượng ở mức hoàn thành xuất sắc nhiệm vụ.
- Đáp ứng đủ các tiêu chuẩn về năng lực chuyên môn, nghiệp vụ của CDNN giáo viên tiểu học hạng I.
- Không trong thời hạn xử lý kỷ luật; không trong thời gian thực hiện các quy định liên quan đến kỷ luật theo quy định của Đảng và của pháp luật.</t>
  </si>
  <si>
    <t>Phạm Thị Hương Trà</t>
  </si>
  <si>
    <t>26/07/1977</t>
  </si>
  <si>
    <t xml:space="preserve">Chứng nhận của Sở GD&amp;ĐT đạt danh hiệu GV dạy giỏi  Thành phố tiểu học năm học 2018-2019 </t>
  </si>
  <si>
    <t xml:space="preserve"> - Đã được bổ nhiệm CDNN giáo viên tiểu học tại  Quyết định số 71/QĐ-THĐT ngày 25/6/2016 của TH Đại Thắng; Đã được bổ nhiệm CDNN giáo viên tiểu học hạng II mã V.07.03.28 tại Quyết định số 4129/QĐ-UBND ngày 02/11/2023 của UBND huyện Tiên Lãng.
- Được xếp loại chất lượng ở mức Hoàn thành tốt trở lên trong 05 năm từ 2020 đến 2024; trong đó có 03 năm được xếp loại chất lượng ở mức hoàn thành xuất sắc nhiệm vụ.
- Đáp ứng đủ các tiêu chuẩn về năng lực chuyên môn, nghiệp vụ của CDNN giáo viên tiểu học hạng I.
- Không trong thời hạn xử lý kỷ luật; không trong thời gian thực hiện các quy định liên quan đến kỷ luật theo quy định của Đảng và của pháp luật.</t>
  </si>
  <si>
    <t>V. TRƯỜNG TIỂU HỌC ĐOÀN LẬP</t>
  </si>
  <si>
    <t>Vũ Thị Minh</t>
  </si>
  <si>
    <t>8/10/1970</t>
  </si>
  <si>
    <t>Trường Tiểu học Đoàn Lập</t>
  </si>
  <si>
    <t xml:space="preserve">Bằng khen của Bộ GD&amp;ĐT  theo QĐ số 4570/QĐ-BGD&amp;ĐT ngày 20/10/2015 của Bộ Giáo dục và Đào tạo
</t>
  </si>
  <si>
    <t>- Đã được bổ nhiệm, chuyển xếp lương mới ngạch GV tieur học mã số 15.203 tại Quyết định số 2685/QĐ-UBND ngày 23/5/2006 của UBND huyện Tiên Lãng; Bổ nhiệm CDNN giáo viên tiểu học hạng II tại Quyết định  số 990/QĐ-UBND ngày 7/06/2016 UBND huyện; bổ nhiệm CDNN giáo viên tiểu học hạng II mã V.07.03.28 tại Quyết định số 4539/QĐ-UBND ngày 2/11/2023.
'- Được xếp loại chất lượng ở mức hoàn thành tốt nhiệm vụ trở lên từ năm 2020 đến 2024; trong đó có 04 năm (2021, 2022, 2023, 2024)  đều xếp loại hoàn thành xuất sắc nhiệm vụ.
- Đáp ứng đủ các tiêu chuẩn về năng lực chuyên môn, nghiệp vụ của CDNN giáo viên tiểu học hạng I.
- Không trong thời hạn xử lý kỷ luật; không trong thời gian thực hiện các quy định liên quan đến kỷ luật theo quy định của Đảng và của pháp luật.</t>
  </si>
  <si>
    <t>Trần Thị Huế</t>
  </si>
  <si>
    <t>3/7/1975</t>
  </si>
  <si>
    <t xml:space="preserve"> Giáo viên dạy giỏi cấp huyện theo QĐ số 200/QĐ-GDĐT ngày 29/11/2018
 </t>
  </si>
  <si>
    <t xml:space="preserve"> - Đã được bổ nhiệm CDNN giáo viên tiểu học hạng II tại Quyết định số 61/QĐ-HT ngày 20/06/2016 của trường TH Liên Đoàn Lập; Đã được bổ nhiệm CDNN giáo viên tiểu học hạng II mã V.07.03.28 tại Quyết định số 3973/QĐ-UBND ngày 2/11/2023 của Ủy ban nhân dân huyện Tiên Lãng
- Có 05 năm công tác liền kề trước năm dự xét thăng hạng chức danh nghề nghiệp được xếp loại chất lượng ở mức hoàn thành tốt nhiệm vụ trở lên, trong đó có 2 năm (2022, 2023) được xếp loại chất lượng ở mức hoàn thành xuất sắc nhiệm vụ.
- Đáp ứng đủ các tiêu chuẩn về năng lực chuyên môn, nghiệp vụ của CDNN giáo viên tiểu học hạng I.
- Không trong thời hạn xử lý kỷ luật; không trong thời gian thực hiện các quy định liên quan đến kỷ luật theo quy định của Đảng và của pháp luật.</t>
  </si>
  <si>
    <t>Nguyễn Thu Hà</t>
  </si>
  <si>
    <t>9/7/1976</t>
  </si>
  <si>
    <t>Giáo viên tiểu học môn văn hóa</t>
  </si>
  <si>
    <t>Bằng khen của Chủ tịch UBND thành phố theo QĐ số 3000/QĐ-CT ngày 29/9/2020</t>
  </si>
  <si>
    <t>- Đã được bổ nhiệm CDNN giáo viên tiểu học hạng II tại Quyết định số 05/QĐ-THQP ngày 20/6/2016 của trường TH Quang Phục; bổ nhiệm CDNN giáo viên tiểu học hạng II mã V.07.03.28 tại Quyết định số 4497/QĐ-UBND ngày 02/11/2023 của Ủy ban nhân dân huyện.
- Từ năm 2020 đến năm 2024 đều được xếp loại chất lượng ở mức Hoàn thành xuất sắc nhiệm vụ.
- Đáp ứng đủ các tiêu chuẩn về năng lực chuyên môn, nghiệp vụ của CDNN giáo viên tiểu học hạng I.
- Không trong thời hạn xử lý kỷ luật; không trong thời gian thực hiện các quy định liên quan đến kỷ luật theo quy định của Đảng và của pháp luật.</t>
  </si>
  <si>
    <t>Đào Hồng Tứ</t>
  </si>
  <si>
    <t>Bằng khen Chủ tịch UBND thành phố năm học 2021-2022 theo QĐ số 2788/QĐ-UBND ngày 26/8/2022</t>
  </si>
  <si>
    <t>- Đã được bổ nhiệm CDNN giáo viên tiểu học hạng II tại Quyết định số 68/QĐ-HT ngày 20/6/2016 của trường TH Đoàn Lập; bổ nhiệm CDNN giáo viên tiểu học hạng II mã V.07.03.28 tại Quyết định số 3978/QĐ-UBND ngày 02/11/2023 của Ủy ban nhân dân huyện.
- Từ năm 2020 đến năm 2024 đều được xếp loại chất lượng ở mức Hoàn thành xuất sắc nhiệm vụ.
- Đáp ứng đủ các tiêu chuẩn về năng lực chuyên môn, nghiệp vụ của CDNN giáo viên tiểu học hạng I.
- Không trong thời hạn xử lý kỷ luật; không trong thời gian thực hiện các quy định liên quan đến kỷ luật theo quy định của Đảng và của pháp luật.</t>
  </si>
  <si>
    <t>17/01/1974</t>
  </si>
  <si>
    <t>Bằng khen của UBND Thành phố  năm 2023 (QĐ số 2486/ QĐ-CT của Chủ tịch UBND thành phố, ngày 17/8/2023)</t>
  </si>
  <si>
    <t>- Đã được bổ nhiệm CDNN giáo viên tiểu học hạng II tại Quyết định số 70/QĐ-HT ngày 20/6/2016 của trường TH Đoàn Lập; Đã được bổ nhiệm CDNN giáo viên tiểu học hạng II mã V.07.03.28 tại Quyết định số 3980/QĐ-UBND ngày 02/11/2023 của Ủy ban nhân dân huyện.
'- Từ năm 2020 đến 2024 được xếp loại chất lượng ở mức hoàn thành xuất sắc nhiệm vụ.
- Đáp ứng đủ các tiêu chuẩn về năng lực chuyên môn, nghiệp vụ của CDNN giáo viên tiểu học hạng I.
- Không trong thời hạn xử lý kỷ luật; không trong thời gian thực hiện các quy định liên quan đến kỷ luật theo quy định của Đảng và của pháp luật.</t>
  </si>
  <si>
    <t>VI. TRƯỜNG TIỂU HỌC THỊ TRẤN TIÊN LÃNG</t>
  </si>
  <si>
    <t>Vũ Diệu Thủy</t>
  </si>
  <si>
    <t>Trường Tiếu học Thị trấn Tiên Lãng</t>
  </si>
  <si>
    <t>Đại học giáo dục tiếu học</t>
  </si>
  <si>
    <t>Chứng chỉ bồi dưỡng theo tiêu chuẩn chức danh nghề nghiệp giáo viên tiếu học.</t>
  </si>
  <si>
    <t xml:space="preserve">Giấy chứng nhận Giáo viên dạy giỏi thành phố cấp tiểu học năm học 2010-2011 theo số 205 ngày 04/5/2011 của Sở GD&amp;ĐT
</t>
  </si>
  <si>
    <t>- Đã được bổ nhiệm, chuyển xếp lương mới ngạch GV tieur học mã số 15.203 tại Quyết định số 2623/QĐ-UBND ngày 23/5/2006 của UBND huyện Tiên Lãng; bổ nhiệm CDNN giáo viên tiểu học hạng II mã số V.07.03.07 tại Quyết định số 64/QĐ-THTT ngày 20/6/2016 của Hiệu trưởng trường TH Thị trấn TL;  Đã được bổ nhiệm CDNN giáo viên tiếu học hạng II mã V.07.03.28 tại Quyết định số 4540/QĐ-UBND ngày 02/11/2023 của Ủy ban nhân dân huyện Tiên Lãng. 
- Được xếp loại chất lượng ở mức Hoàn thành tốt trở lên trong 05 năm từ 2020 đến 2024; trong đó có 04 năm (2021,2022,2023, 2024) được xếp loại chất lượng ở mức hoàn thành xuất sắc nhiệm vụ. 
- Đáp ứng đủ các tiêu chuẩn về năng lực chuyên môn, nghiệp vụ của CDNN giáo viên tiếu học hạng I.
- Không trong thời hạn xử lý kỷ luật; không trong thời gian thực hiện các quy định liên quan đến kỷ luật theo quy định của Đảng và của pháp luật.</t>
  </si>
  <si>
    <t>Vũ Thị Như</t>
  </si>
  <si>
    <t>14/07/1981</t>
  </si>
  <si>
    <t>Giáo viên tiểu học (môn tiếng Anh)</t>
  </si>
  <si>
    <t>Trường Tiếu học Thị trấn Tiên Lãng</t>
  </si>
  <si>
    <t>Đại học Tiếng Anh; Cao đẳng sư phạm Công dân-Sử</t>
  </si>
  <si>
    <t>Chứng chỉ bồi dưỡng theo tiêu chuẩn chức danh nghề nghiệp giáo viên tiếu học hạng II</t>
  </si>
  <si>
    <t xml:space="preserve"> Đạt danh hiệu giáo viên dạy giỏi thành phố cấp Tiểu học năm học 2022-2023. ( Quyết định số 1562/QĐ-SGD ĐT ngày 16/11/2022)</t>
  </si>
  <si>
    <t xml:space="preserve"> - Đã được bổ nhiệm CDNN giáo viên tiểu học hạng II tại Quyết định số 78/QĐ-THTT ngày 20/6/2016 của Hiệu trưởng trường TH Thị trấn TL; Đã được bổ nhiệm CDNN giáo viên tiếu học hạng II mã V.07.03.28 tại Quyết định số 4148/QĐ-UBND huyện Tiên Lãng ngày 02/11/2023.
- Được xếp loại chất lượng ở mức Hoàn thành Xuất sắc nhiệm vụ trong 05 năm từ 2020 đến 2024.  
- Đáp ứng đủ các tiêu chuẩn về năng lực chuyên môn, nghiệp vụ của CDNN giáo viên tiếu học hạng I. 
- Không trong thời hạn xử lý kỷ luật; không trong thời gian thực hiện các quy định liên quan đến kỷ luật theo quy định của Đảng và của pháp luật.</t>
  </si>
  <si>
    <t>Nguyễn Thị Én</t>
  </si>
  <si>
    <t>Bằng khen của chủ tịch ủy ban nhân dân thành Hải Phòng: Đã có thành tích hoàn thành xuất sắc nhiệm vụ công tác từ năm học 2020-2021 đến năm học 2021-2022 (QĐ số 2788/QĐ-CT ngày 26/8/2022)</t>
  </si>
  <si>
    <t xml:space="preserve"> - Đã được bổ nhiệm CDNN giáo viên tiểu học hạng II tại Quyết định số 68/QĐ-THTT ngày 20/6/2016 của Hiệu trưởng trường TH Thị trấn TL; bổ nhiệm CDNN giáo viên tiếu học hạng II mã V.07.03.28 tại Quyết định số 4544/QĐ-UBND huyện Tiên Lãng ngày 02/11/2023.
- Được xếp loại chất lượng ở mức Hoàn thành tốt trở lên trong 05 năm từ 2020 đến 2024; trong đó có 04 năm (2020,2021,2022, 2023) được xếp loại chất lượng ở mức hoàn thành xuất sắc nhiệm vụ. 
 - Đáp ứng đủ các tiêu chuẩn về năng lực chuyên môn, nghiệp vụ của CDNN giáo viên tiếu học hạng I. 
- Không trong thời hạn xử lý kỷ luật; không trong thời gian thực hiện các quy định liên quan đến kỷ luật theo quy định của Đảng và của pháp luật.</t>
  </si>
  <si>
    <t>Đoàn Thị Hường</t>
  </si>
  <si>
    <t>Đạt danh hiệu giáo viên dạy giỏi thành phố cấp Tiểu học năm học 2022-2023 ( Quyết định số 1562/QĐ-SGD ĐT ngày 16/11/2022)</t>
  </si>
  <si>
    <t>' - Đã được bổ nhiệm CDNN giáo viên tiểu học hạng II tại Quyết định số 69/QĐ-THTT ngày 20/6/2016 của Hiệu trưởng trường TH Thị trấn TL; Đã được bổ nhiệm CDNN giáo viên tiếu học hạng II mã V.07.03.28 tại Quyết định số 4142/QĐ-UBND huyện Tiên Lãng ngày 02/11/2023. 
- Được xếp loại chất lượng ở mức Hoàn thành Xuất sắc nhiệm vụ trong 05 năm từ 2020 đến 2024.  
- Đáp ứng đủ các tiêu chuẩn về năng lực chuyên môn, nghiệp vụ của CDNN giáo viên tiếu học hạng I. 
- Không trong thời hạn xử lý kỷ luật; không trong thời gian thực hiện các quy định liên quan đến kỷ luật theo quy định của Đảng và của pháp luật.</t>
  </si>
  <si>
    <t>Lê Thị Uyên</t>
  </si>
  <si>
    <t>24/3/1971</t>
  </si>
  <si>
    <t>Quyết định số 116/QĐ-GDĐT của Phòng GD&amp;ĐT Tiên Lãng chứng nhận GV dạy giỏi cấp huyện năm học 2020 - 2021</t>
  </si>
  <si>
    <t xml:space="preserve"> - Đã được bổ nhiệm CDNN giáo viên tiểu học hạng II tại Quyết định số 74/QĐ-THTT ngày 20/6/2016 của Hiệu trưởng trường TH Thị trấn TL; Đã được bổ nhiệm CDNN giáo viên tiếu học hạng II mã V.07.03.28 tại Quyết định số 4545/QĐ-UBND ngày 02/11/2023 của Ủy ban nhân dân huyện Tiên Lãng.
 - Được xếp loại chất lượng ở mức Hoàn thành tốt trở lên trong 05 năm từ 2020 đến 2024 trong đó có 04 năm (2020, 2021, 2022, 2023) được xếp loại chất lượng ở mức hoàn thành xuất sắc nhiệm vụ. 
- Đáp ứng đủ các tiêu chuẩn về năng lực chuyên môn, nghiệp vụ của CDNN giáo viên tiếu học hạng I.
 - Không trong thời hạn xử lý kỷ luật; không trong thời gian thực hiện các quy định liên quan đến kỷ luật theo quy định của Đảng và của pháp luật.</t>
  </si>
  <si>
    <t>VII. TRƯỜNG TIỂU HỌC TOÀN THẮNG - TIÊN THẮNG</t>
  </si>
  <si>
    <t>Ngô Văn Tưởng</t>
  </si>
  <si>
    <t>16/03/1974</t>
  </si>
  <si>
    <t>Bằng khen của Ủy ban nhân dân thành phố Hải Phòng theo Quyết định số 3007/ QĐ-UBND ngày 23/8/2024 vì hoàn thành xuất sắc nhiệm vụ từ năm học 2022-2023 đến năm học 2023-2024</t>
  </si>
  <si>
    <t xml:space="preserve"> - Đã được bổ nhiệm CDNN giáo viên tiểu học hạng II tại Quyết định số 44/QĐ-THQT ngày 16/6/2016 của Hiệu trưởng trường TH Quyết Tiến; Đã được bổ nhiệm CDNN giáo viên tiểu học hạng II mã V.07.03.28 tại Quyết định số 3995/QĐ-UBND ngày 02/11/2023 của Ủy ban nhân dân huyện Tiên Lãng.
- Được xếp loại chất lượng ở mức Hoàn thành tốt trở lên trong 05 năm từ 2020 đến 2024; trong đó có 03 năm (2021, 2023, 2024) được xếp loại chất lượng ở mức hoàn thành xuất sắc nhiệm vụ.
- Đáp ứng đủ các tiêu chuẩn về năng lực chuyên môn, nghiệp vụ của CDNN giáo viên tiểu học hạng I.
- Không trong thời hạn xử lý kỷ luật; không trong thời gian thực hiện các quy định liên quan đến kỷ luật theo quy định của Đảng và của pháp luật.</t>
  </si>
  <si>
    <t>Bằng khen của Ủy ban nhân dân thành phố Hải Phòng theo Quyết định số 2788/ QĐ-UBND ngày 26/8/2022 vì hoàn thành xuất sắc nhiệm vụ từ năm học 2020-2021 đến năm học 2021-2022</t>
  </si>
  <si>
    <t xml:space="preserve"> - Đã được bổ nhiệm CDNN giáo viên tiểu học hạng II tại Quyết định số 98/QĐ-TH ngày 03/6/2016 của Hiệu trưởng trường TH Toàn Thắng; Đã được bổ nhiệm CDNN giáo viên tiểu học hạng II mã V.07.03.28 tại Quyết định số 4522/QĐ-UBND ngày 02/11/2023 của Ủy ban nhân dân huyện Tiên Lãng.
- Được xếp loại chất lượng viên chức ở mức Hoàn thành xuất sắc trong 05 năm từ 2020 đến 2024.
- Đáp ứng đủ các tiêu chuẩn về năng lực chuyên môn, nghiệp vụ của CDNN giáo viên tiểu học hạng I.
- Không trong thời hạn xử lý kỷ luật; không trong thời gian thực hiện các quy định liên quan đến kỷ luật theo quy định của Đảng và của pháp luật.</t>
  </si>
  <si>
    <t>Đoàn Thị Vân Anh</t>
  </si>
  <si>
    <t>21/10/1973</t>
  </si>
  <si>
    <t>Chứng nhận GV dạy giỏi cấp huyện năm học 2022- 2023 theo Quyết định số 91/QĐ- GDDT ngày 19/10/2022 của Phòng  GDĐT huyện Tiên Lãng</t>
  </si>
  <si>
    <t xml:space="preserve"> - Đã được bổ nhiệm CDNN giáo viên tiểu học hạng II tại Quyết định số 96/QĐ-TH ngày 03/6/2016 của Hiệu trưởng trường TH Toàn Thắng; Đã được bổ nhiệm CDNN giáo viên tiểu học hạng II mã V.07.03.28 tại Quyết định số 4520/QĐ-UBND ngày 02/11/2023 của Ủy ban nhân dân huyện Tiên Lãng.
- Được xếp loại chất lượng ở mức Hoàn thành tốt trở lên trong 05 năm từ 2020 đến 2024. trong đó có 04 năm (năm 2020, năm 2022, năm 2023, năm 2024) được xếp loại chất lượng ở mức hoàn thành xuất sắc nhiệm vụ.
- Đáp ứng đủ các tiêu chuẩn về năng lực chuyên môn, nghiệp vụ của CDNN giáo viên tiểu học hạng I.
- Không trong thời hạn xử lý kỷ luật; không trong thời gian thực hiện các quy định liên quan đến kỷ luật theo quy định của Đảng và của pháp luật. </t>
  </si>
  <si>
    <t>Phạm Thị Vượng</t>
  </si>
  <si>
    <t>02/4/1977</t>
  </si>
  <si>
    <t>Bằng khen của Ủy ban nhân dân thành phố Hải Phòng theo Quyết định số 3000/ QĐ-CT UBND ngày 29/09/2020 đã có thành tích hoàn thành xuất sắc nhiệm vụ từ năm học 2018-2019 đến năm học 2019-2020</t>
  </si>
  <si>
    <t xml:space="preserve"> - Đã được bổ nhiệm CDNN giáo viên tiểu học hạng II tại Quyết định số 46/QĐ-THTT ngày 10/6/2016 của Hiệu trưởng trường TH Tiên Thắng; Đã được bổ nhiệm CDNN giáo viên tiểu học hạng II mã V.07.03.28 tại Quyết định số 4100/QĐ-UBND ngày 02/11/2023 của Ủy ban nhân dân huyện Tiên Lãng.
- Được xếp loại chất lượng ở mức Hoàn thành tốt trở lên trong 05 năm từ 2020 đến 2024; trong đó có 03 năm (2020, 2021, 2022) được xếp loại chất lượng ở mức hoàn thành xuất sắc nhiệm vụ.
- Đáp ứng đủ các tiêu chuẩn về năng lực chuyên môn, nghiệp vụ của CDNN giáo viên tiểu học hạng I.
- Không trong thời hạn xử lý kỷ luật; không trong thời gian thực hiện các quy định liên quan đến kỷ luật theo quy định của Đảng và của pháp luật.</t>
  </si>
  <si>
    <t>Phạm Xuân Hùng</t>
  </si>
  <si>
    <t>16/02/1974</t>
  </si>
  <si>
    <t xml:space="preserve">Danh hiệu Giáo viên giỏi cấp huyện năm học 2015- 2016 tại QĐ số 42/QĐ-GDĐT ngày 23/3/2016 của Phòng GD&amp;ĐT Tiên Lãng
</t>
  </si>
  <si>
    <t>- Đã được bổ nhiệm, xếp lương ngạch GV TH mã số 15a.203 tại Quyết định số 3557/QĐ-UBND ngày 03/8/2006 của UBND huyện Tiên Lãng; Bổ nhiệm CDNN giáo viên tiểu học hạng II tại Quyết định số 99/QĐ-THTT ngày 01/6/2016 của Hiệu trưởng trường TH Toàn Thắng; bổ nhiệm CDNN giáo viên tiểu học hạng II mã V.07.03.28 tại Quyết định số 4101/QĐ-UBND ngày 02/11/2023 của Ủy ban nhân dân huyện Tiên Lãng.
- Được xếp loại chất lượng ở mức Hoàn thành tốt trở lên trong 05 năm từ 2020 đến 2024. trong đó có 04 năm (2020, 2021, 2023, 2024) được xếp loại chất lượng ở mức hoàn thành xuất sắc nhiệm vụ.
- Đáp ứng đủ các tiêu chuẩn về năng lực chuyên môn, nghiệp vụ của CDNN giáo viên tiểu học hạng I.
- Không trong thời hạn xử lý kỷ luật; không trong thời gian thực hiện các quy định liên quan đến kỷ luật theo quy định của Đảng và của pháp luật.</t>
  </si>
  <si>
    <t>VIII. TRƯỜNG TIỂU HỌC QUYẾT TIẾN</t>
  </si>
  <si>
    <t>Mai Thị Hoài</t>
  </si>
  <si>
    <t xml:space="preserve">Quyết định số 1413/QĐ-CT của  Ủy ban nhân dân thành phố về việc tặng bằng khen đã có thành tích trong công tác năm 2012 </t>
  </si>
  <si>
    <t>- Đã được bổ nhiệm, nâng ngạch viên chức, xếp lương ngạch GV TH cao cấp mã số 15a203 tại Quyết định số 1511/QĐ-SNV ngày 01/6/2009 của Sở Nội vụ. Bổ nhiệm CDNN giáo viên tiểu học hạng II tại Quyết định số 1006/QĐ-UBND ngày 07/06/2016 của Ủy ban nhân dân huyện Tiên Lãng; bổ nhiệm CDNN giáo viên tiểu học theohạng II mã V.07.03.28  Quyết định số 4541/QĐ-UBND ngày 02/11/2023 của UBND huyện Tiên Lãng
- Được xếp loại chất lượng ở mức Hoàn thành tốt trở lên trong 05 năm từ 2020 đến 2024 trong đó có 04 năm (2021, 2022, 2023, 2024) được xếp loại chất lượng ở mức hoàn thành xuất sắc nhiệm vụ.
- Đáp ứng đủ các tiêu chuẩn về năng lực chuyên môn, nghiệp vụ của CDNN giáo viên tiểu học hạng I.
- Không trong thời hạn xử lý kỷ luật; không trong thời gian thực hiện các quy định liên quan đến kỷ luật theo quy định của Đảng và của pháp luật.</t>
  </si>
  <si>
    <t>Vũ Thị Kiều Lam</t>
  </si>
  <si>
    <t xml:space="preserve"> Bằng khen của Chủ tịch UBND thành phố năm học 2022-2023 theo QĐ số 2486/QĐ - CT ngày 17/8/2023</t>
  </si>
  <si>
    <t xml:space="preserve"> - Đã được bổ nhiệm CDNN giáo viên tiểu học hạng II tại Quyết định số 20/QĐ-UBND ngày 26/6/2016 của hiệu trưởng Trường Tiểu học Minh Đức. Đã được bổ nhiệm CDNN giáo viên tiểu học hạng II mã V.07.03.28 tại Quyết định số 4159/QĐ-UBND ngày 02/11/2023 của UBND huyện Tiên Lãng.
- Trong 05 năm từ 2020 đến 2024, được xếp loại chất lượng ở mức hoàn thành xuất sắc nhiệm vụ.
- Đáp ứng đủ các tiêu chuẩn về năng lực chuyên môn, nghiệp vụ của CDNN giáo viên tiểu học hạng I.
- Không trong thời hạn xử lý kỷ luật; không trong thời gian thực hiện các quy định liên quan đến kỷ luật theo quy định của Đảng và của pháp luật.</t>
  </si>
  <si>
    <t>IX. TRƯỜNG TIỂU HỌC BẮC HƯNG</t>
  </si>
  <si>
    <t>Nguyễn Thị Anh</t>
  </si>
  <si>
    <t>Trường Tiểu học Bắc Hưng</t>
  </si>
  <si>
    <t>Giấy chứng nhận đạt danh hiệu giáo viên dạy giỏi Thành Phố cấp tiểu học  năm học 2018-2019 ngày 31/01/2019 của Sở GD&amp;ĐT</t>
  </si>
  <si>
    <t xml:space="preserve"> - Đã được bổ nhiệm CDNN giáo viên tiểu học hạng II tại Quyết định số 43/QĐ-TH ngày 08/6//2016 của trường TH Đông Hưng.; Đã được bổ nhiệm CDNN giáo viên tiểu học hạng II mã V.07.03.28 tại Quyết định số 4081/QĐ-UBND ngày 02/11/2023 của Ủy ban nhân dân huyện.
- Được xếp loại chất lượng ở mức Hoàn thành tốt trở lên trong 05 năm từ 2020 đến 2024; trong đó có 02 năm (2021, 2023) được xếp loại chất lượng ở mức hoàn thành xuất sắc nhiệm vụ.
- Đáp ứng đủ các tiêu chuẩn về năng lực chuyên môn, nghiệp vụ của CDNN giáo viên tiểu học hạng I.
- Không trong thời hạn xử lý kỷ luật; không trong thời gian thực hiện các quy định liên quan đến kỷ luật theo quy định của Đảng và của pháp luật.</t>
  </si>
  <si>
    <t>Đỗ Thị Hường</t>
  </si>
  <si>
    <t>13/06/1976</t>
  </si>
  <si>
    <t>Quyết định số 200/QĐ-GDĐT ngày 29/11/2018 của Phòng Giáo dục và đào tạo về việc đạt danh hiệu Giáo viên dạy giỏi cấp huyện năm học 2018-2019</t>
  </si>
  <si>
    <t xml:space="preserve"> - Đã được bổ nhiệm CDNN giáo viên tiểu học hạng II tại Quyết định số 66/QĐ-HT ngày 21/06/2016 của Trường TH Tây Hưng; Đã được bổ nhiệm CDNN giáo viên tiểu học hạng II mã V.07.03.28 tại Quyết định số 4079/QĐ-UBND ngày 02/11/2023 của UIBND huyện.
- Trong 05 năm từ 2020 đến 2024 đều được xếp loại chất lượng ở mức hoàn thành xuất sắc nhiệm vụ.
- Đáp ứng đủ các tiêu chuẩn về năng lực chuyên môn, nghiệp vụ của CDNN giáo viên tiểu học hạng I.
- Không trong thời hạn xử lý kỷ luật; không trong thời gian thực hiện các quy định liên quan đến kỷ luật theo quy định của Đảng và của pháp luật.</t>
  </si>
  <si>
    <t>X. TRƯỜNG TIỂU HỌC BẠCH ĐẰNG</t>
  </si>
  <si>
    <t>Nguyễn Thị Giang</t>
  </si>
  <si>
    <t>20/08/1976</t>
  </si>
  <si>
    <t xml:space="preserve">Quyết định số 200/QĐ-GDĐT của Phòng giáo dục và đào tạo huyện Tiên Lãng về việc tặng giấy chứng nhận giáo viên giỏi cấp huyện năm học 2018-2019
</t>
  </si>
  <si>
    <t>' - Đã được bổ nhiệm CDNN giáo viên tiểu học hạng II tại Quyết định số32/QĐ-HT ngày 10/06/2016 của Trường TH Bạch Đằng; Đã được bổ nhiệm CDNN giáo viên tiểu học hạng II mã V.07.03.28 tại Quyết định số 4115/QĐ-UBND ngày 02/11/2023 của UIBND huyện.
- Được xếp loại chất lượng ở mức Hoàn thành tốt trở lên trong 05 năm từ 2020 đến 2024 có có 04 năm (2020, 2021, 2022, 2023 ) được xếp loại chất lượng ở mức hoàn thành xuất sắc nhiệm vụ.
- Đáp ứng đủ các tiêu chuẩn về năng lực chuyên môn, nghiệp vụ của CDNN giáo viên tiểu học hạng I.
- Không trong thời hạn xử lý kỷ luật; không trong thời gian thực hiện các quy định liên quan đến kỷ luật theo quy định của Đảng và của pháp luật.</t>
  </si>
  <si>
    <t>Vũ Thị Liễu</t>
  </si>
  <si>
    <t>22/07/1973</t>
  </si>
  <si>
    <t>Quyết định số 2404/QĐ-GDĐT của UBND Thành phố Hải Phòng về việc tặng bằng khen giáo viên có thành tích hoàn thành xuất sắc nhiệm vụ năm học 2019-2020 đến năm 2020-2021</t>
  </si>
  <si>
    <t xml:space="preserve"> - Đã được bổ nhiệm CDNN giáo viên tiểu học hạng II tại Quyết định số 38/QĐ-HT ngày 20/06/2016 của Trường TH Bắc Hưng; Đã được bổ nhiệm CDNN giáo viên tiểu học hạng II mã V.07.03.28 tại Quyết định số 4529/QĐ-UBND ngày 02/11/2023 của UIBND huyện.
- Trong 05 năm từ 2020 đến 2024, đều được xếp loại chất lượng ở mức hoàn thành xuất sắc nhiệm vụ.
- Đáp ứng đủ các tiêu chuẩn về năng lực chuyên môn, nghiệp vụ của CDNN giáo viên tiểu học hạng I.
- Không trong thời hạn xử lý kỷ luật; không trong thời gian thực hiện các quy định liên quan đến kỷ luật theo quy định của Đảng và của pháp luật.</t>
  </si>
  <si>
    <t>XI. TRƯỜNG TIỂU HỌC CẤP TIẾN</t>
  </si>
  <si>
    <t>Vũ Thị Phường</t>
  </si>
  <si>
    <t>30/8/1973</t>
  </si>
  <si>
    <t>Chứng chỉ bồi dưỡng theo tiêu chuẩn chứdanh nghề nghiệp giáo viên  tiểu học hạng II</t>
  </si>
  <si>
    <t xml:space="preserve">Giáo viên dạy giỏi cấp huyện năm học 2020-2021 tại Quyết định số 116/QĐ-GDĐT ngày 31/12/2020 của Phòng GDĐT Tiên Lãng          
</t>
  </si>
  <si>
    <t>- Đã được bổ nhiệm CDNN giáo viên tiểu học hạng II tại Quyết định số 39/QĐ-HT ngày 01/06/2016 của Trường TH Cấp Tiến; Đã được bổ nhiệm CDNN giáo viên tiểu học hạng II mã V.07.03.28 tại Quyết định số 4506/QĐ-UBND ngày 02/11/2023 của UIBND huyện.
- Được xếp loại chất lượng ở mức Hoàn thành tốt trở lên trong 05 năm từ 2020 đến 2024; trong đócó 03 năm (2020, 2021, 2022) được xếp loại chất lượng ở mức hoàn thành xuất sắc nhiệm vụ.
- Đáp ứng đủ các tiêu chuẩn về năng lực chuyên môn, nghiệp vụ của CDNN giáo viên tiểu học hạng I.
- Không trong thời hạn xử lý kỷ luật; không trong thời gian thực hiện các quy định liên quan đến kỷ luật theo quy định của Đảng và của pháp luật.</t>
  </si>
  <si>
    <t>Đào Thị Thảnh</t>
  </si>
  <si>
    <t>Quyết định số 2788/QĐ-UBND ngày 26/8/2022 của Ủy ban nhân dân thành phố về việc tặng bằng khen  có thành tích  xuất sắc nhiệm vụ công tác từ  năm học 2020-2021 đến năm học 2021-2022</t>
  </si>
  <si>
    <t xml:space="preserve"> - Đã được bổ nhiệm CDNN giáo viên tiểu học hạng II tại Quyết định số 40/QĐ-HT ngày 01/06/2016 của Trường TH Cấp Tiến; Đã được bổ nhiệm CDNN giáo viên tiểu học hạng II mã V.07.03.28 tại Quyết định số 4016/QĐ-UBND ngày 02/11/2023 của UIBND huyện.
- Trong 05 năm từ 2020 đến 2024, đều được xếp loại chất lượng ở mức hoàn thành xuất sắc nhiệm vụ.
- Đáp ứng đủ các tiêu chuẩn về năng lực chuyên môn, nghiệp vụ của CDNN giáo viên tiểu học hạng I.
- Không trong thời hạn xử lý kỷ luật; không trong thời gian thực hiện các quy định liên quan đến kỷ luật theo quy định của Đảng và của pháp luật.</t>
  </si>
  <si>
    <t>XII. TRƯỜNG TIỂU HỌC HÙNG THẮNG</t>
  </si>
  <si>
    <t>Nguyễn Thị Khuyên</t>
  </si>
  <si>
    <t>Quyết định số 2404/QĐ-CT ngày 24/8/2021 của Ủy ban nhân dân thành phố về việc tặng bằng khen đã có thành tích hoàn thành xuất sắc nhiệm vụ năm học 2019-2020, 2020-2021</t>
  </si>
  <si>
    <t xml:space="preserve"> - Đã được bổ nhiệm CDNN giáo viên tiểu học hạng II tại Quyết định số 41/QĐ-THBH ngày 20/06/2016 của Trường Tiểu học Bắc Hưng; Đã được bổ nhiệm CDNN giáo viên tiểu học hạng II mã V.07.03.28 tại Quyết định số 4120/QĐ-UBND ngày 02/11/2023 của Uỷ ban nhân dân huyện Tiên Lãng
- Được xếp loại chất lượng ở mức Hoàn thành tốt trở lên trong 05 năm từ 2020 đến 2024; trong đó có 04 năm (2020,2021,2022,2023) được xếp loại chất lượng ở mức hoàn thành xuất sắc nhiệm vụ.
- Đáp ứng đủ các tiêu chuẩn về năng lực chuyên môn, nghiệp vụ của CDNN giáo viên tiểu học hạng I.
- Không trong thời hạn xử lý kỷ luật; không trong thời gian thực hiện các quy định liên quan đến kỷ luật theo quy định của Đảng và của pháp luật.</t>
  </si>
  <si>
    <t>Phạm Huy Tiến</t>
  </si>
  <si>
    <t>03/12/1981</t>
  </si>
  <si>
    <t>Cử nhân sư phạm tiếng Anh</t>
  </si>
  <si>
    <t>Quyết định số 3000/QĐ-CT ngày 29/9/2020 của Ủy ban nhân dân thành phố về việc tặng bằng khen đã có thành tích hoàn thành xuất sắ nhiệm vụ năm học 2018-2019, 2019-2020</t>
  </si>
  <si>
    <t xml:space="preserve"> - Đã được bổ nhiệm CDNN giáo viên tiểu học hạng II tại Quyết định số 55/QĐ-UBND ngày 15/06/2016 của Trường Tiểu học Hùng Thắng; Đã được bổ nhiệm CDNN giáo viên tiểu học hạng II mã V.07.03.28 tại Quyết định số 4124/QĐ-UBND ngày 02/11/2023 của Ủy ban nhân dân huyện.
- Được xếp loại chất lượng ở mức Hoàn thành tốt trở lên trong 05 năm từ 2020 đến 2024; trong đó có 03 năm (2020,2021,2023) được xếp loại chất lượng ở mức hoàn thành xuất sắc nhiệm vụ.
- Đáp ứng đủ các tiêu chuẩn về năng lực chuyên môn, nghiệp vụ của CDNN giáo viên tiểu học hạng I.
- Không trong thời hạn xử lý kỷ luật; không trong thời gian thực hiện các quy định liên quan đến kỷ luật theo quy định của Đảng và của pháp luật.</t>
  </si>
  <si>
    <t>Vũ Thị Thu</t>
  </si>
  <si>
    <t>Đạt danh hiệu giáo viên dạy giỏi cấp huyện năm học 2018-2019 tại Quyết định số 200/QĐ-GDĐT ngày 29/11/2018 của Phòng Giáo dục và Đào tạo</t>
  </si>
  <si>
    <t xml:space="preserve"> - Đã được bổ nhiệm CDNN giáo viên tiểu học hạng II tại Quyết định số 41/QĐ-UBND ngày 15/06/2016 của Trường Tiểu học Hùng Thắng; Đã được bổ nhiệm CDNN giáo viên tiểu học hạng II mã V.07.03.28 tại Quyết định số 4122/QĐ-UBND ngày 02/11/2023 của Ủy ban nhân dân huyện.
- Trong 05 năm từ 2020 đến 2024 được xếp loại chất lượng ở mức hoàn thành xuất sắc nhiệm vụ.
- Đáp ứng đủ các tiêu chuẩn về năng lực chuyên môn, nghiệp vụ của CDNN giáo viên tiểu học hạng I.
- Không trong thời hạn xử lý kỷ luật; không trong thời gian thực hiện các quy định liên quan đến kỷ luật theo quy định của Đảng và của pháp luật.</t>
  </si>
  <si>
    <t>XIII. TRƯỜNG TIỂU HỌC KIẾN THIẾT</t>
  </si>
  <si>
    <t>Nguyễn Thị Vân</t>
  </si>
  <si>
    <t>11/6/1979</t>
  </si>
  <si>
    <t xml:space="preserve">Bằng khen của Ủy ban nhân dân thành phố năm 2020 tại Quyết định số 3000/QĐ-CT ngày 29/9/2020.  </t>
  </si>
  <si>
    <t xml:space="preserve"> - Đã được bổ nhiệm CDNN giáo viên tiểu học hạng II tại Quyết định số 71/QĐ-HT ngày 20/06/2016 của Tiểu học Đoàn Lập; Đã được bổ nhiệm CDNN giáo viên tiểu học hạng II mã V.07.03.28 tại Quyết định số 3945/QĐ-UBND ngày 02/11/2023 của UBND huyện Tiên Lãng.
- Được xếp loại chất lượng ở mức Hoàn thành tốt trở lên trong 05 năm từ 2020 đến 2024 trong đó có 04 năm (2020, 2022, 2023, 2024) được xếp loại chất lượng ở mức hoàn thành xuất sắc nhiệm vụ.
- Đáp ứng đủ các tiêu chuẩn về năng lực chuyên môn, nghiệp vụ của CDNN giáo viên tiểu học hạng I.
- Không trong thời hạn xử lý kỷ luật; không trong thời gian thực hiện các quy định liên quan đến kỷ luật theo quy định của Đảng và của pháp luật.</t>
  </si>
  <si>
    <t>Phạm Thị Hồng Phượng</t>
  </si>
  <si>
    <t xml:space="preserve">4,0 </t>
  </si>
  <si>
    <t>Cử Nhân Ngành Tiếng Anh Sư Phạm</t>
  </si>
  <si>
    <t>Giấy chứng nhận GV dạy giỏi cấp thành phố năm học 2022-2023 tại Quyết định số 1562/QĐ-SGDĐT ngày 16/11/2022</t>
  </si>
  <si>
    <t xml:space="preserve"> - Đã được bổ nhiệm CDNN giáo viên tiểu học hạng II tại Quyết định số 02/QĐ-UBND ngày 17/06/2016 của Trường TH Liên Phong; Đã được bổ nhiệm CDNN giáo viên tiểu học hạng II mã V.07.03.28 tại Quyết định số 3950/QĐ-UBND ngày 02/11/2023 của Ủy ban nhân dân huyện Tiên Lãng.
- Được xếp loại chất lượng ở mức Hoàn thành tốt trở lên trong 05 năm từ 2020 đến 2024; trong đó có 02 năm (2020, 2023) được xếp loại chất lượng ở mức hoàn thành xuất sắc nhiệm vụ.
- Đáp ứng đủ các tiêu chuẩn về năng lực chuyên môn, nghiệp vụ của CDNN giáo viên tiểu học hạng I.
- Không trong thời hạn xử lý kỷ luật; không trong thời gian thực hiện các quy định liên quan đến kỷ luật theo quy định của Đảng và của pháp luật.</t>
  </si>
  <si>
    <t>XIV. TRƯỜNG TIỂU HỌC NAM HƯNG</t>
  </si>
  <si>
    <t>Phạm Thị Thanh</t>
  </si>
  <si>
    <t>04/10/1976</t>
  </si>
  <si>
    <t xml:space="preserve"> 
 Chứng nhận đối với giáo viên đạt danh hiệu giáo viên dạy giỏi thành phố cấp tiểu học năm học 2018-2019 Ngày 31/01/2019 của Sở GD &amp; ĐT</t>
  </si>
  <si>
    <t xml:space="preserve"> - Đã được bổ nhiệm CDNN giáo viên tiểu học hạng II theo Thông báo số: 342/UBND-NV ngày 01/12/2011 của Ủy ban nhân dân huyện Tiên Lãng; Đã được bổ nhiệm CDNN giáo viên tiểu học hạng II mã V.07.03.28 tại Quyết định số 4107/QĐ-UBND ngày 02/11/2023 của UBND huyện Tiên Lãng.
- Được xếp loại chất lượng ở mức Hoàn thành xuất sắc nhiệm vụ trong 05 năm từ 2020 đến 2024.
- Đáp ứng đủ các tiêu chuẩn về năng lực chuyên môn, nghiệp vụ của CDNN giáo viên tiểu học hạng I.
- Không trong thời hạn xử lý kỷ luật; không trong thời gian thực hiện các quy định liên quan đến kỷ luật theo quy định của Đảng và của pháp luật.</t>
  </si>
  <si>
    <t>XV. TRƯỜNG TIỂU HỌC VINH QUANG</t>
  </si>
  <si>
    <t>Dương Thị Niền</t>
  </si>
  <si>
    <t>09/09/1975</t>
  </si>
  <si>
    <t>&gt;=06 năm</t>
  </si>
  <si>
    <t>Quyết định số 3000/QĐ-CT, ngày 29 tháng 9 năm 2020 của chủ tịch Ủy ban nhân dân thành phố Hải Phòng tặng bằng khen đã có thành tích hoàn thành Xuất sắc nhiệm vụ từ năm học 2018-2019 đến năm học 2019-2020</t>
  </si>
  <si>
    <t xml:space="preserve"> - Đã được bổ nhiệm CDNN giáo viên tiểu học hạng II tại Quyết định số 25/QĐ-THVQ ngày 10/06/2016 của Trường Tiểu học Vinh Quang; Đã được bổ nhiệm CDNN giáo viên tiểu học hạng II mã V.07.03.28 tại Quyết định số 4039/QĐ-UBND ngày 02/11/2023 của UBND huyện Tiên Lãng.
- Được xếp loại chất lượng ở mức Hoàn thành tốt trở lên trong 05 năm từ 2020 đến 2024; trong đó, có 04 năm (2020; 2021; 2022; 2024) được xếp loại chất lượng ở mức hoàn thành xuất sắc nhiệm vụ.
- Đáp ứng đủ các tiêu chuẩn về năng lực chuyên môn, nghiệp vụ của CDNN giáo viên tiểu học hạng I.
- Không trong thời hạn xử lý kỷ luật; không trong thời gian thực hiện các quy định liên quan đến kỷ luật theo quy định của Đảng và của pháp luật.</t>
  </si>
  <si>
    <t>Trần Thị Lệ</t>
  </si>
  <si>
    <t>Quyết định số 2788/QĐ-CT của Ủy ban nhân dân thành phố về việc tặng Bằng khen đối với giáo viên đã có thành tích hoàn thành xuất sắc nhiệm vụ công tác từ năm học 2020 - 2021 đến năm học 2021-2022</t>
  </si>
  <si>
    <t xml:space="preserve"> - Đã được bổ nhiệm CDNN giáo viên tiểu học hạng II tại Quyết định số 08/QĐ-THVQ ngày 10/06/2016 của Trường Tiểu học Vinh Quang;  bổ nhiệm CDNN giáo viên tiểu học hạng II mã V.07.03.28 tại Quyết định số 4053/QĐ-UBND ngày 02/11/2023 của UBND huyện Tiên Lãng.
- Được xếp loại chất lượng ở mức Hoàn thành tốt trở lên trong 05 năm từ 2020 đến 2024; trong đó có 04 năm (2020, 2021,2022, 2023) được xếp loại chất lượng ở mức hoàn thành xuất sắc nhiệm vụ.
- Đáp ứng đủ các tiêu chuẩn về năng lực chuyên môn, nghiệp vụ của CDNN giáo viên tiểu học hạng I.
- Không trong thời hạn xử lý kỷ luật; không trong thời gian thực hiện các quy định liên quan đến kỷ luật theo quy định của Đảng và của pháp luật.</t>
  </si>
  <si>
    <t>Vũ Thị Lệ Thủy</t>
  </si>
  <si>
    <t>12/09/1976</t>
  </si>
  <si>
    <t>Quyết định số 1755/QĐ-UBND của Ủy ban nhân dân thành phố về việc tặng Bằng khen đối với giáo viên có thành tích hoàn thàn xuất sắc nhiệm vụ công tác từ năm 2011-2012 đến năm học 2012-2013</t>
  </si>
  <si>
    <t>- Đã được bổ nhiệm, nâng ngạch viên chức, xếp lương ngạch GV TH cao cấp mã số 15a203 tại Quyết định số 1524/QĐ-SNV ngày 01/6/2009 của Sở Nội vụ; Bổ nhiệm CDNN giáo viên tiểu học hạng II tại Quyết định số 20/QĐ-THVQ ngày 10/06/2016 của Trường Tiểu học Vinh Quang; bổ nhiệm CDNN giáo viên tiểu học hạng II mã V.07.03.28 tại Quyết định số 4036/QĐ-UBND ngày 02/11/2023 của UBND huyện Tiên Lãng.
- Được xếp loại chất lượng ở mức Hoàn thành tốt trở lên trong 05 năm từ 2020 đến 2024; trong đó có 04 (2020, 2021, 2022, 2023) được xếp loại chất lượng ở mức hoàn thành xuất sắc nhiệm vụ.
- Đáp ứng đủ các tiêu chuẩn về năng lực chuyên môn, nghiệp vụ của CDNN giáo viên tiểu học hạng I.
- Không trong thời hạn xử lý kỷ luật; không trong thời gian thực hiện các quy định liên quan đến kỷ luật theo quy định của Đảng và của pháp luật.</t>
  </si>
  <si>
    <t>Phạm Thị Phúc</t>
  </si>
  <si>
    <t>19/07/1982</t>
  </si>
  <si>
    <t>Quyết định số 2486/QĐ-CT của Ủy ban nhân dân thành phố về việc tặng bằng khen đối với giáo viên có thành tích hoàn thành xuất sắc nhiệm vụ công tác từ năm học 2021-2022 đến năm học 2022-2023</t>
  </si>
  <si>
    <t xml:space="preserve"> - Đã được bổ nhiệm CDNN giáo viên tiểu học hạng II tại Quyết định số 19/QĐ-HTVQ ngày 10/06/2016 của Trường Tiểu học Vinh Quang; Đã được bổ nhiệm CDNN giáo viên tiểu học hạng II mã V.07.03.28 tại Quyết định số 4045/QĐ-UBND ngày 02/11/2023 của UBND huyện Tiên Lãng.
- Được xếp loại chất lượng ở mức Hoàn thành tốt trở lên trong 05 năm từ 2020 đến 2024; trong đó có 04 năm (2020, 2021, 2022, 2023) được xếp loại chất lượng ở mức hoàn thành xuất sắc nhiệm vụ.
- Đáp ứng đủ các tiêu chuẩn về năng lực chuyên môn, nghiệp vụ của CDNN giáo viên tiểu học hạng I.
- Không trong thời hạn xử lý kỷ luật; không trong thời gian thực hiện các quy định liên quan đến kỷ luật theo quy định của Đảng và của pháp luật.</t>
  </si>
  <si>
    <t>XVI. TRƯỜNG TIỂU HỌC ĐÔNG HƯNG</t>
  </si>
  <si>
    <t>25/11/1979</t>
  </si>
  <si>
    <t>Trường Tiểu học Đông Hưng</t>
  </si>
  <si>
    <t xml:space="preserve"> Bằng khen của Bộ GD&amp;ĐT: Quyết định số 3784/QĐ- BGDĐT ngày 10/11/2023 của Bộ trưởng Bộ GD&amp;ĐT tặng Bằng khen đối với giáo viên có thành tích tiêu biểu, xuất sắc trong thi đua</t>
  </si>
  <si>
    <t xml:space="preserve"> - Đã được bổ nhiệm CDNN giáo viên tiểu học hạng II tại Quyết định số 36/QĐ-THĐH ngày 08/06/2016 của Hiệu trưởng Trường Tiểu học Đông Hưng; bổ nhiệm CDNN giáo viên tiểu học hạng II mã V.07.03.28 tại Quyết định số 4076/QĐ-UBND ngày 02/11/2023 của UBND huyện Tiên Lãng
- Trong 5 năm từ năm 2020 đến 2024 được xếp loại chất lượng ở mức hoàn thành xuất sắc nhiệm vụ
- Đáp ứng đủ các tiêu chuẩn về năng lực chuyên môn, nghiệp vụ của CDNN giáo viên tiểu học hạng I.
- Không trong thời hạn xử lý kỷ luật; không trong thời gian thực hiện các quy định liên quan đến kỷ luật theo quy định của Đảng và của pháp luật.</t>
  </si>
  <si>
    <t>Vũ Thị Hà</t>
  </si>
  <si>
    <t>21/09/1977</t>
  </si>
  <si>
    <t xml:space="preserve"> Quyết định 1562/QĐ-SGDĐT ngày 16/11/2022 công nhận danh hiệu giáo viên dạy giỏi cấp TP năm học 2022-2023</t>
  </si>
  <si>
    <t>- Đã được bổ nhiệm CDNN giáo viên tiểu học hạng II tại Quyết định số 35/QĐ-THĐH ngày 08/06/2016 của Hiệu trưởng Trường Tiểu học Đông Hưng; bổ nhiệm CDNN giáo viên tiểu học hạng II mã V.07.03.28 tại Quyết định số 4070/QĐ-UBND ngày 02/11/2023 của UBND huyện Tiên Lãng
- Trong 5 năm từ năm 2020 đến 2024 được xếp loại chất lượng ở mức hoàn thành xuất sắc nhiệm vụ.
- Đáp ứng đủ các tiêu chuẩn về năng lực chuyên môn, nghiệp vụ của CDNN giáo viên tiểu học hạng I.
- Không trong thời hạn xử lý kỷ luật; không trong thời gian thực hiện các quy định liên quan đến kỷ luật theo quy định của Đảng và của pháp luật.</t>
  </si>
  <si>
    <t>XVII. TRƯỜNG TIỂU HỌC TIÊN CƯỜNG</t>
  </si>
  <si>
    <t>Vũ Thị Hòa</t>
  </si>
  <si>
    <t>Trường tiểu học Tiên Cường</t>
  </si>
  <si>
    <t>V07.07.28</t>
  </si>
  <si>
    <t>Giáo viên Giỏi cấp huyện năm học 2020-2021 tại Quyết định 116/QĐ-GDĐT ngày 31/12/2020 của Phòng GD&amp;ĐT</t>
  </si>
  <si>
    <t xml:space="preserve"> - Đã được bổ nhiệm CDNN giáo viên tiểu học hạng II tại Quyết định số 15/QĐ-UBND ngày 1/06/2016 của Trường Tiểu học Tiên Cường; Đã được bổ nhiệm CDNN giáo viên tiểu học hạng II mã V.07.03.28 tại Quyết định số 4135/QĐ-UBND ngày 02/11/2023 của UBND huyện Tiên Lãng.
- Được xếp loại chất lượng ở mức Hoàn thành tốt trở lên trong 05 năm từ 2020 đến 2024 trong đó có 02 năm (2020, 2021) được xếp loại chất lượng ở mức hoàn thành xuất sắc nhiệm vụ.
- Đáp ứng đủ các tiêu chuẩn về năng lực chuyên môn, nghiệp vụ của CDNN giáo viên tiểu học hạng I.
- Không trong thời hạn xử lý kỷ luật; không trong thời gian thực hiện các quy định liên quan đến kỷ luật theo quy định của Đảng và của pháp luật.</t>
  </si>
  <si>
    <t>Nguyễn Khánh Trang</t>
  </si>
  <si>
    <t>11/6/1981</t>
  </si>
  <si>
    <t>Trường Tiểu học Tiên Cường</t>
  </si>
  <si>
    <t>Giáo viên Giỏi cấp huyện năm học 2023-2024 tại Quyết định 178/QĐ-GDĐT ngày 22/12/2023 của Phòng GD&amp;ĐT</t>
  </si>
  <si>
    <t xml:space="preserve"> - Đã được bổ nhiệm CDNN giáo viên tiểu học hạng II tại Quyết định số 32/QĐ-THHT ngày 01/05/2017 của Trường TH Hà Thanh huyện Tứ Kỳ tỉnh Hải Dương; Đã được bổ nhiệm CDNN giáo viên tiểu học hạng II mã V.07.03.28 tại Quyết định số 4140/QĐ-UBND ngày 02/11/2023 của UBND huyện Tiên Lãng.
- Được xếp loại chất lượng ở mức Hoàn thành tốt trở lên trong 05 năm từ 2020 đến 2024 có 04 năm (2020,2021,2022, 2023)được xếp loại chất lượng ở mức hoàn thành xuất sắc nhiệm vụ.
- Đáp ứng đủ các tiêu chuẩn về năng lực chuyên môn, nghiệp vụ của CDNN giáo viên tiểu học hạng I.
- Không trong thời hạn xử lý kỷ luật; không trong thời gian thực hiện các quy định liên quan đến kỷ luật theo quy định của Đảng và của pháp luật.</t>
  </si>
  <si>
    <t>XVIII. TRƯỜNG TIỂU HỌC TỰ CƯỜNG</t>
  </si>
  <si>
    <t>Hoàng Thị Hồng Nhung</t>
  </si>
  <si>
    <t>Quyết định số2788/QĐ-CT ngày 26/8/2022 của Ủy ban nhân dân Thành phố về việc tặng Bằng khen thành tích xuất sắc năm học 2020-2021 và 2021-2022</t>
  </si>
  <si>
    <t xml:space="preserve"> - Đã được bổ nhiệm CDNN giáo viên tiểu học hạng II tại Quyết định số 09/QĐ-UBND ngày 1/06/2016 của Trường Tiểu học Tự Cường; bổ nhiệm CDNN giáo viên tiểu học hạng II mã V.07.03.28 tại Quyết định số 3984/QĐ-UBND ngày 02/11/2023 của UBND huyện Tiên Lãng.
- Được xếp loại chất lượng ở mức Hoàn thành xuất sắc trong 05 năm từ 2020 đến 2024.
- Đáp ứng đủ các tiêu chuẩn về năng lực chuyên môn, nghiệp vụ của CDNN giáo viên tiểu học hạng I.
- Không trong thời hạn xử lý kỷ luật; không trong thời gian thực hiện các quy định liên quan đến kỷ luật theo quy định của Đảng và của pháp luật.</t>
  </si>
  <si>
    <t>Phạm Thị Chín</t>
  </si>
  <si>
    <t>22/5/1978</t>
  </si>
  <si>
    <t>Giáo viên dạy giỏi thành phố cấp tiểu học năm học 2022-2023 theo Quyết định số 1562/QĐ-SGDĐT ngày 16/11/2022</t>
  </si>
  <si>
    <t xml:space="preserve"> - Đã được bổ nhiệm CDNN giáo viên tiểu học hạng II tại Quyết định số 287/QĐ-UBND ngày 28/06/2016 của Trường Tiểu học Tự Cường; bổ nhiệm CDNN giáo viên tiểu học hạng II mã V.07.03.28 tại Quyết định số 3986/QĐ-UBND ngày 02/11/2023 của UBND huyện Tiên Lãng.
- Được xếp loại chất lượng ở mức Hoàn thành Xuất sắc nhiệm vụ trong 05 năm từ 2020 đến 2024.
- Đáp ứng đủ các tiêu chuẩn về năng lực chuyên môn, nghiệp vụ của CDNN giáo viên tiểu học hạng I.
- Không trong thời hạn xử lý kỷ luật; không trong thời gian thực hiện các quy định liên quan đến kỷ luật theo quy định của Đảng và của pháp luật.</t>
  </si>
  <si>
    <t>XIX. TRƯỜNG TIỂU HỌC TÂY HƯNG</t>
  </si>
  <si>
    <t>Đỗ Thị Huyền</t>
  </si>
  <si>
    <t>02/3/1977</t>
  </si>
  <si>
    <t>Quyết định số 3000/QĐ-UBND của Ủy ban nhân dân thành phố về việc tặng bằng khen đã có thành tích hoàn thành xuất sắc nhiệm vụ năm học 2018-2019 đến năm học 2019-2020</t>
  </si>
  <si>
    <t xml:space="preserve"> - Đã được bổ nhiệm CDNN giáo viên tiểu học hạng II tại Quyết định số 61/QĐ-HT ngày 21/06/2016 của trường TH Tây Hưng; Đã được bổ nhiệm CDNN giáo viên Tiểu học hạng II mã V.07.03.28 tại QĐ số 4026/QĐ-UBND ngày 02/11/2023 của UBND huyện Tiên Lãng;
- Được xếp loại chất lượng ở mức Hoàn thành tốt trở lên trong 05 năm từ 2020 đến 2024; trong đó có 04 năm (2020, 2021, 2022, 2023) được xếp loại chất lượng ở mức hoàn thành xuất sắc nhiệm vụ.
- Đáp ứng đủ các tiêu chuẩn về năng lực chuyên môn, nghiệp vụ của CDNN giáo viên tiểu học hạng I.
- Không trong thời hạn xử lý kỷ luật; không trong thời gian thực hiện các quy định liên quan đến kỷ luật theo quy định của Đảng và của pháp luật.</t>
  </si>
  <si>
    <t>Phạm Thị Chính</t>
  </si>
  <si>
    <t>09/10/1980</t>
  </si>
  <si>
    <t>Giấy chứng nhận giáo viên dạy giỏi cấp huyện năm học 2020-2021 tại Quyết định số 116/QĐ-GDĐT ngày 31/12/2020 của Phòng Giáo dục và Đào tạo Tiên Lãng</t>
  </si>
  <si>
    <t xml:space="preserve"> - Đã được bổ nhiệm CDNN giáo viên tiểu học hạng II tại Quyết định số 70/QĐ-HT ngày 21/6/2016 của trường TH Tây Hưng; bổ nhiệm CDNN giáo viên Tiểu học hạng II mã V.07.03.28 QĐ số 4028/QĐ-UBND ngày 02/11/2023 của UBND huyện Tiên Lãng;
- Được xếp loại chất lượng ở mức Hoàn thành tốt trở lên trong 05 năm từ năm học 20219-2020 đến năm học 2023-2024; trong đó có 03 năm (2020, 2021, 2022) được xếp loại chất lượng ở mức hoàn thành xuất sắc nhiệm vụ.
- Đáp ứng đủ các tiêu chuẩn về năng lực chuyên môn, nghiệp vụ của CDNN giáo viên tiểu học hạng I.
- Không trong thời hạn xử lý kỷ luật; không trong thời gian thực hiện các quy định liên quan đến kỷ luật theo quy định của Đảng và của pháp luật.</t>
  </si>
  <si>
    <t>XX. TRƯỜNG TIỂU HỌC TIÊN MINH</t>
  </si>
  <si>
    <t>Nguyễn Thị Minh Tâm</t>
  </si>
  <si>
    <t xml:space="preserve">Quyết định số 2404/QĐ-UBND ngày 24/8/2021của Ủy ban nhân dân thành phố về việc tặng bằng khen đạt thành tích xuất sắc từ năm học 2019-2020 đến năm học 2020-2021                                                               </t>
  </si>
  <si>
    <t xml:space="preserve"> - Đã được bổ nhiệm CDNN giáo viên tiểu học hạng II tại Quyết định số 13/QĐ-UBND ngày 09/06/2016 của Trường tiểu học Tiên Minh; bổ nhiệm CDNN giáo viên tiểu học hạng II mã V.07.03.28 tại Quyết định số 4057/QĐ-UBND ngày 02/11/2023 của UBND huyện Tiên Lãng.
- Được xếp loại chất lượng ở mức Hoàn thành tốt trở lên trong 05 năm từ 2020 đến 2024; trong đó có 03 năm (2020, 2021, 2022) được xếp loại chất lượng ở mức hoàn thành xuất sắc nhiệm vụ.
- Đáp ứng đủ các tiêu chuẩn về năng lực chuyên môn, nghiệp vụ của CDNN giáo viên tiểu học hạng I.
- Không trong thời hạn xử lý kỷ luật; không trong thời gian thực hiện các quy định liên quan đến kỷ luật theo quy định của Đảng và của pháp luật.</t>
  </si>
  <si>
    <t xml:space="preserve">Quyết định số 2788/QĐ-CT ngày 26/8/2022 của Ủy ban nhân dân thành phố về việc tặng bằng khen                                         </t>
  </si>
  <si>
    <t xml:space="preserve"> - Đã được bổ nhiệm CDNN giáo viên tiểu học hạng II tại Quyết định số 09/QĐ-UBND ngày 09/06/2016 của Trường tiểu học Tiên Minh; bổ nhiệm CDNN giáo viên tiểu học hạng II mã V.07.03.28 tại Quyết định số 4513/QĐ-UBND ngày 02/11/2023 của UBND huyện Tiên Lãng.
- Được xếp loại chất lượng ở mức Hoàn thành tốt trở lên trong 05 năm từ 2020 đến 2024; trong đó có 03 năm (2020, 2021, 2022) được xếp loại chất lượng ở mức hoàn thành xuất sắc nhiệm vụ.
- Đáp ứng đủ các tiêu chuẩn về năng lực chuyên môn, nghiệp vụ của CDNN giáo viên tiểu học hạng I.
- Không trong thời hạn xử lý kỷ luật; không trong thời gian thực hiện các quy định liên quan đến kỷ luật theo quy định của Đảng và của pháp luật.</t>
  </si>
  <si>
    <t>XXI. TRƯỜNG TIỂU HỌC QUANG PHỤC</t>
  </si>
  <si>
    <t>Nguyễn Thị Nhài</t>
  </si>
  <si>
    <t xml:space="preserve">Chứng nhận Giáo viên chủ nhiệm lớp giỏi cấp huyện năm 2023-2024 theo Quyết định số 178/QĐ-GDĐT của Phòng giáo dục và đào tạo huyện
</t>
  </si>
  <si>
    <t xml:space="preserve"> - Đã được bổ nhiệm CDNN giáo viên tiểu học hạng II mã số V.07.03.07 tại Quyết định số 11/QĐ-THQP ngày 20/06//2016 của Hiệu trường Tiểu học Quang Phục; Đã được bổ nhiệm CDNN giáo viên tiểu học hạng II mã số V.07.03.28 tại Quyết định số 4558/QĐ-UBND ngày 02/11/2023 của UBND huyện Tiên Lãng
- Được xếp loại chất lượng ở mức Hoàn thành tốt trở lên trong 05 năm từ 2020 đến 2024; trong đó có 02 năm (2023 và 2024) được xếp loại chất lượng ở mức hoàn thành xuất sắc nhiệm vụ.
- Đáp ứng đủ các tiêu chuẩn về năng lực chuyên môn, nghiệp vụ của CDNN giáo viên tiểu học hạng I.
- Không trong thời hạn xử lý kỷ luật; không trong thời gian thực hiện các quy định liên quan đến kỷ luật theo quy định của Đảng và của pháp luật.</t>
  </si>
  <si>
    <t>Bùi Thị Hạnh</t>
  </si>
  <si>
    <t>01/10/1975</t>
  </si>
  <si>
    <t xml:space="preserve">Chứng nhận danh hiệu Giáo viên dạy giỏi cấp huyện năm học 2018-2019
</t>
  </si>
  <si>
    <t>' - Đã được bổ nhiệm CDNN giáo viên tiểu học hạng II tại Quyết định số 06/QĐ-THQP, ngày 20/06/2016 của Hiệu trưởng trường Tiểu học Quang Phục; bổ nhiệm CDNN giáo viên tiểu học hạng II mã V.07.03.28 tại Quyết định số 4188//QĐ-UBND, ngày 02/11/2023 của Uỷ ban nhân dân huyện. 
- Trong 05 năm từ 2020 đến 2024, dều được xếp loại chất lượng ở mức hoàn thành xuất sắc nhiệm vụ.
- Đáp ứng đủ các tiêu chuẩn về năng lực chuyên môn, nghiệp vụ của CDNN giáo viên tiểu học hạng I.
- Không trong thời hạn xử lý kỷ luật; không trong thời gian thực hiện các quy định liên quan đến kỷ luật theo quy định của Đảng và của pháp luật.</t>
  </si>
  <si>
    <t>Nguyễn Minh Thu</t>
  </si>
  <si>
    <t xml:space="preserve">Quyết định số 1562/QĐ-SGDĐT ngày 16/11/2022 của Sở giáo dục và đào tạo Hải Phòng chứng nhận giáo viên giỏi Thành phố năm học 2022-2023                                                  </t>
  </si>
  <si>
    <t xml:space="preserve"> - Đã được bổ nhiệm CDNN giáo viên tiểu học hạng II mã số V.07.03.07 tại Quyết định số 16/QĐ-THQP ngày 20/06//2016 của Hiệu trường Tiểu học Quang Phục; bổ nhiệm CDNN giáo viên tiểu học hạng II mã số V.07.03.28 tại Quyết định số 4194/QĐ-UBND ngày 02/11/2023 của UBND huyện Tiên Lãng' 
- Được xếp loại chất lượng ở mức Hoàn thành tốt trở lên trong 05 năm từ 2020 đến 2024; trong đó có 04 năm (2020, 2021, 2022 và 2024) được xếp loại chất lượng ở mức hoàn thành xuất sắc nhiệm vụ.
- Đáp ứng đủ các tiêu chuẩn về năng lực chuyên môn, nghiệp vụ của CDNN giáo viên tiểu học hạng I.
- Không trong thời hạn xử lý kỷ luật; không trong thời gian thực hiện các quy định liên quan đến kỷ luật theo quy định của Đảng và của pháp luật.</t>
  </si>
  <si>
    <t>05/12/1972</t>
  </si>
  <si>
    <t xml:space="preserve">Chứng nhận giáo viên dạy giỏi cấp huyện năm học 2018-2019 tại Quyết định số 200/QĐ-GDĐT ngày 29/11/2018 của Phòng Giáo dục và Đào tạo Tiên Lãng
</t>
  </si>
  <si>
    <t xml:space="preserve"> - Đã được bổ nhiệm CDNN giáo viên tiểu học hạng II mã số V.07.03.07 tại Quyết định số 97/QĐ-TH ngày 03/06/2016 của Hiệu trưởng trường Tiểu học Toàn Thắng; bổ nhiệm CDNN giáo viên tiểu học hạng II mã số V.07.03.28 tại Quyết định số 4559/QĐ-UBND ngày 02/11/2023 của UBND huyện Tiên Lãng
- Trong 05 năm từ 2020 đến 2024 được xếp loại chất lượng ở mức hoàn thành xuất sắc nhiệm vụ.
- Đáp ứng đủ các tiêu chuẩn về năng lực chuyên môn, nghiệp vụ của CDNN giáo viên tiểu học hạng I.
- Không trong thời hạn xử lý kỷ luật; không trong thời gian thực hiện các quy định liên quan đến kỷ luật theo quy định của Đảng và của pháp luật.</t>
  </si>
  <si>
    <t>I. TRƯỜNG THCS CHẤN HƯNG</t>
  </si>
  <si>
    <t>Mai Văn Tuất</t>
  </si>
  <si>
    <t>Đại học Giáo dục chính trị; CĐSP Lý Hóa</t>
  </si>
  <si>
    <t>Quyết định số 3639/QĐ-BGDĐT ngày 12/11/2020 của Bộ Giáo dục và Đào tạo tặng bằng khen  đã có thành tích xuất sắc tong phong trào thi đua "Đổi mới, sáng tạo trong dạy học" năm 2020</t>
  </si>
  <si>
    <t xml:space="preserve"> - Đã được bổ nhiệm CDNN giáo viên THCS hạng II tại Quyết định số 970/QĐ-UBND ngày 07/06/2016 của Ủy ban nhân dân huyện Tiên Lãng
- Đã được bổ nhiệm CDNN giáo viên THCS hạng II mã V.07.04.31 tại Quyết định số 4565/QĐ-UBND ngày 02/11/2023 của Ủy ban nhân dân huyện Tiên Lãng
- Được xếp loại chất lượng ở mức Hoàn thành tốt trở lên trong 05 năm từ 2020 đến 2024; trong đó có 02 năm (năm 2020, năm 2021) được xếp loại chất lượng ở mức hoàn thành xuất sắc nhiệm vụ.
- Đáp ứng đủ các tiêu chuẩn về năng lực chuyên môn, nghiệp vụ của CDNN giáo viên THCS hạng I.
- Không trong thời hạn xử lý kỷ luật; không trong thời gian thực hiện các quy định liên quan đến kỷ luật theo quy định của Đảng và của pháp luật.</t>
  </si>
  <si>
    <t>18/5/1977</t>
  </si>
  <si>
    <t>Giáo viên THCS (môn Sinh-KHTN)</t>
  </si>
  <si>
    <t>Cử nhân khoa học ngành sư phạm Sinh-KHTN</t>
  </si>
  <si>
    <t>Quyết định số 29/QĐ-GDĐT ngày 16/02/2024 của Phòng Giáo dục và Đào tạo huyện Tiên Lãng về việc công nhận giáo viên chủ nhiệm lớp giỏi cấp huyện năm  học 2023-2024.</t>
  </si>
  <si>
    <t>- Đã được bổ nhiệm CDNN giáo viên THCS hạng II mã số V.07.04.11 năm 2016 tại QĐ số 31 ngày 05/7/2016.
' - Đã được bổ nhiệm CDNN giáo viên THCS hạng II mã V.07.04.31 tại Quyết định số 4279/QĐ-UBND ngày 02/11/2023 của Ủy ban nhân dân huyện Tiên Lãng
- Được xếp loại chất lượng ở mức Hoàn thành tốt trở lên trong 05 năm từ 2020 đến 2024, trong đó có 03 năm (2022, 2023, 2024) được xếp loại chất lượng ở mức hoàn thành xuất sắc nhiệm vụ.
- Đáp ứng đủ các tiêu chuẩn về năng lực chuyên môn, nghiệp vụ của CDNN giáo viên THCS hạng I.
- Không trong thời hạn xử lý kỷ luật; không trong thời gian thực hiện các quy định liên quan đến kỷ luật theo quy định của Đảng và của pháp luật.</t>
  </si>
  <si>
    <t>Nguyễn Thị Minh Lan</t>
  </si>
  <si>
    <t>21/6/1981</t>
  </si>
  <si>
    <t>Giáo viên THCS (môn Địa Lý)</t>
  </si>
  <si>
    <t>Cử nhân khoa học ngành sư phạm Địa Lý</t>
  </si>
  <si>
    <t>Quyết định số 96/QĐ-GDĐT ngày 16/11/2022 của Phòng Giáo dục và Đào tạo huyện Tiên Lãng về việc công nhận giáo viên dạy giỏi cấp huyện năm  học 2022-2023</t>
  </si>
  <si>
    <t>- Đã được bổ nhiệm CDNN giáo viên THCS hạng II mã số V.07.04.11 tại QĐ số 34 ngày 05/7/2016.
' - Đã được bổ nhiệm CDNN giáo viên THCS hạng II mã V.07.04.31 tại Quyết định số 4288/QĐ-UBND ngày 02/11/2023 của Ủy ban nhân dân huyện Tiên Lãng
- Được xếp loại chất lượng ở mức Hoàn thành tốt trở lên trong 05 năm từ 2020 đến 2024; trong đó có 03 năm (2020, 2023, 2024) được xếp loại chất lượng ở mức hoàn thành xuất sắc nhiệm vụ.
- Đáp ứng đủ các tiêu chuẩn về năng lực chuyên môn, nghiệp vụ của CDNN giáo viên THCS hạng I.
- Không trong thời hạn xử lý kỷ luật; không trong thời gian thực hiện các quy định liên quan đến kỷ luật theo quy định của Đảng và của pháp luật.</t>
  </si>
  <si>
    <t>Trịnh Thị Thuyên</t>
  </si>
  <si>
    <t>18/7/1985</t>
  </si>
  <si>
    <t>Giáo viên THCS (môn Lịch sử)</t>
  </si>
  <si>
    <t>- Cao đẳng sư phạm GDCD
- Cử nhân sư phạm Lịch sử</t>
  </si>
  <si>
    <t>- Đã được bổ nhiệm CDNN giáo viên THCS hạng II mã số V.07.04.11 năm 2016.
' - Đã được bổ nhiệm CDNN giáo viên THCS hạng II mã V.07.04.31 tại Quyết định số 4285/QĐ-UBND ngày 02/11/2023 của Ủy ban nhân dân huyện Tiên Lãng
- Được xếp loại chất lượng ở mức Hoàn thành tốt trở lên trong 05 năm từ 2020 đến 2024; trong đó có 04 năm (2020.2021.2022,2023) được xếp loại chất lượng ở mức hoàn thành xuất sắc nhiệm vụ.
- Đáp ứng đủ các tiêu chuẩn về năng lực chuyên môn, nghiệp vụ của CDNN giáo viên THCS hạng I.
- Không trong thời hạn xử lý kỷ luật; không trong thời gian thực hiện các quy định liên quan đến kỷ luật theo quy định của Đảng và của pháp luật.</t>
  </si>
  <si>
    <t>II. TRƯỜNG THCS KIẾN THIẾT</t>
  </si>
  <si>
    <t>Nguyễn Công Minh</t>
  </si>
  <si>
    <t>05/7/1975</t>
  </si>
  <si>
    <t xml:space="preserve">Được Bộ Giáo dục và Đào tạo tặng Bằng khen năm 2022 (Quyết định  số 3606/QĐ-BGDĐT, ngày 08/11/2022)
</t>
  </si>
  <si>
    <t xml:space="preserve"> - Đã được bổ nhiệm CDNN giáo viên THCS hạng II tại Quyết định số 929/QĐ-UBND ngày 07/6/2016 của Ủy ban nhân dân huyện Tiên Lãng
 - Đã được bổ nhiệm CDNN giáo viên THCS hạng II mã V.07.04.31 tại Quyết định số 4412/QĐ-UBND ngày 02/11/2023 của Ủy ban nhân dân huyện Tiên Lãng
- Được xếp loại chất lượng ở mức Hoàn thành tốt trở lên trong 05 năm từ 2019 đến 2024; trong đó có 04 năm (2020, 2021, 2022, 2023) được xếp loại chất lượng ở mức hoàn thành xuất sắc nhiệm vụ.
- Đáp ứng đủ các tiêu chuẩn về năng lực chuyên môn, nghiệp vụ của CDNN giáo viên THCS hạng I.
- Không trong thời hạn xử lý kỷ luật; không trong thời gian thực hiện các quy định liên quan đến kỷ luật theo quy định của Đảng và của pháp luật.</t>
  </si>
  <si>
    <t>Bùi Thị Hoạt</t>
  </si>
  <si>
    <t xml:space="preserve"> Quyết định số 248/QĐ-SGDĐT ngày 17/02/2023 của Sở GD - ĐT về công nhận GVG cấp Thành phố năm học 2022-2023
</t>
  </si>
  <si>
    <t>- Đã được bổ nhiệm CDNN giáo viên THCS hạng II tại Quyết định số 67/QĐ-HT ngày 05/06/2016 của trường THCS Kiến Thiết.
Đã được bổ nhiệm CDNN giáo viên THCS hạng II mã V.07.04.31 tại Quyết định số 4401/QĐ-UBND ngày 02/11/2023 của Ủy ban nhân dân huyện
- Được xếp loại chất lượng ở mức Hoàn thành tốt trở lên trong 05 năm từ 2020 đến 2024; trong đó có 04 năm (2020, 2021, 2022, 2023) được xếp loại chất lượng ở mức hoàn thành xuất sắc nhiệm vụ.
- Đáp ứng đủ các tiêu chuẩn về năng lực chuyên môn, nghiệp vụ của CDNN giáo viên THCS hạng I.
- Không trong thời hạn xử lý kỷ luật; không trong thời gian thực hiện các quy định liên quan đến kỷ luật theo quy định của Đảng và của pháp luật.</t>
  </si>
  <si>
    <t>Hán Thị Lạng</t>
  </si>
  <si>
    <t>02/6/1980</t>
  </si>
  <si>
    <t>Quyết định số 248/QĐ-SGDĐT ngày 17/02/2023 của Sở Giáo dục và Đào tạo Hải Phòng về việc công nhận giáo viên dạy giỏi cấp thành phố năm học 2022-2023.</t>
  </si>
  <si>
    <t xml:space="preserve"> - Đã được bổ nhiệm CDNN giáo viên THCS hạng II tại Quyết định số 2561/QĐ-UBND ngày 16/11/2017 của Ủy ban nhân dân huyện Mường Tè (Lai Châu);
Đã được bổ nhiệm CDNN giáo viên THCS hạng II mã V.07.04.31 tại Quyết định số 4407/QĐ-UBND ngày 02/11/2023 của Ủy ban nhân dân huyện
- Được xếp loại chất lượng ở mức Hoàn thành tốt trở lên trong 05 năm từ 2020 đến 2024; trong đó có 02 năm (2023, 2024) được xếp loại chất lượng ở mức hoàn thành xuất sắc nhiệm vụ.
- Đáp ứng đủ các tiêu chuẩn về năng lực chuyên môn, nghiệp vụ của CDNN giáo viên THCS hạng I.
- Không trong thời hạn xử lý kỷ luật; không trong thời gian thực hiện các quy định liên quan đến kỷ luật theo quy định của Đảng và của pháp luật.
</t>
  </si>
  <si>
    <t>III. TRƯỜNG THCS THỊ TRẤN TIÊN LÃNG</t>
  </si>
  <si>
    <t>Vũ Thị Mai Hương</t>
  </si>
  <si>
    <t>Trường THCS thị trấn Tiên Lãng</t>
  </si>
  <si>
    <t>Thạc sĩ Quản lý giáo dục
Cử nhân sư phạm văn</t>
  </si>
  <si>
    <t>Quyết định số 2788/QĐ-CT, ngày 26/8/2022 Chủ tịch Ủy ban nhân dân thành phố tặng Bằng khen có thành tích xuất sắc</t>
  </si>
  <si>
    <t>- Đã được bổ nhiệm CDNN giáo viên THCS hạng II tại Quyết định số 927/QĐ-UBND ngày 07/6/2016 củaUBND huyện Tiên Lãng;
 - Quyết định 4395/QĐ-UBND ngày 02/11/2023 về việc bổ nhiệm hạng chức danh nghề nghiệp và xếp lương viên chứchạng II mã V.07.04.31.
- Được xếp loại chất lượng ở mức Hoàn thành tốt trở lên trong 05 năm từ 2020 đến 2024; trong đó có 03 năm 2022, 2023, 2024) được xếp loại chất lượng ở mức hoàn thành xuất sắc nhiệm vụ.
- Đáp ứng đủ các tiêu chuẩn về năng lực chuyên môn, nghiệp vụ của CDNN giáo viên THCS hạng I.
- Không trong thời hạn xử lý kỷ luật; không trong thời gian thực hiện các quy định liên quan đến kỷ luật theo quy định của Đảng và của pháp luật.</t>
  </si>
  <si>
    <t>10/5/1977</t>
  </si>
  <si>
    <t>Đại học sư phạm Tiếng Anh; Thạc sĩ -QLGD</t>
  </si>
  <si>
    <t>Giáo viên dạy giỏi cấp huyện năm học 2016-2017 tại Quyết định sô 194/QĐ-GDĐT ngày 05/12/2016 của Phòng Giáo dục và Đào tạo</t>
  </si>
  <si>
    <t xml:space="preserve"> - Đã được bổ nhiệm CDNN giáo viên THCS hạng II tại Quyết định số 106/QĐ-HT ngày 01/7/2016 của Trường THCS thị trấn Tiên Lãng.
- Đã được bổ nhiệm CDNN giáo viên THCS hạng II tại mã số V.07.04.31 tại Quyết định 4195/QĐ-UBND ngày 02/11/2023 của UBND huyện.
- Được xếp loại chất lượng ở mức Hoàn thành tốt trở lên trong 05 năm từ 2020 đến 2024; trong đó có 02 năm (2022, 2023) được xếp loại chất lượng ở mức hoàn thành xuất sắc nhiệm vụ.
- Đáp ứng đủ các tiêu chuẩn về năng lực chuyên môn, nghiệp vụ của CDNN giáo viên THCS hạng I.
- Không trong thời hạn xử lý kỷ luật; không trong thời gian thực hiện các quy định liên quan đến kỷ luật theo quy định của Đảng và của pháp luật.</t>
  </si>
  <si>
    <t>Bùi Thị Hoài Thanh</t>
  </si>
  <si>
    <t>02/12/1981</t>
  </si>
  <si>
    <t>,x</t>
  </si>
  <si>
    <t>Giáo viên THCS (GDCD - Địa )</t>
  </si>
  <si>
    <t>Cử nhân Sư phạm Địa</t>
  </si>
  <si>
    <t>Quyết định số 1307/QĐ-TTg, ngày 08/11/2023 của Thủ Tướng chính phủ tặng bằng khen vì đã có thành tích trong công tác giáo dục và đào tạo từ năm học 2018-2019 đến năm học 2022-2023 góp phần vào sự nghiệp xây dựng chủ nghĩa xã hội và bảo vệ tổ quốc.</t>
  </si>
  <si>
    <t xml:space="preserve"> - Đã được bổ nhiệm CDNN giáo viên THCS hạng II mã V.07.04.11 tại Quyết định số 74/QĐ-HT ngày 08/6/2016 của Trường THCS Kiến thiết.
- Đã được bổ nhiệm CDNN giáo viên THCS hạng II mã số V.07.04.31 tại Quyết định số 4405/QĐ-UBND ngày 02/11/2023 của UBND huyện.
- Trong 05 năm từ 2020 đến 2024 được xếp loại chất lượng ở mức hoàn thành xuất sắc nhiệm vụ.
- Đáp ứng đủ các tiêu chuẩn về năng lực chuyên môn, nghiệp vụ của CDNN giáo viên THCS hạng I.
- Không trong thời hạn xử lý kỷ luật; không trong thời gian thực hiện các quy định liên quan đến kỷ luật theo quy định của Đảng và của pháp luật.</t>
  </si>
  <si>
    <t>IV. TRƯỜNG THCS CẤP TIẾN - BẠCH ĐẰNG</t>
  </si>
  <si>
    <t>Đào Thị Nguyệt</t>
  </si>
  <si>
    <t>28/9/1969</t>
  </si>
  <si>
    <t>Đại học giáo dục chính trị; CĐSP Sử-Chính trị</t>
  </si>
  <si>
    <t>Chứng chỉ bồi dưỡng theo tiêu chuẩn chức danh nghề nghiệp giáo viên trung học cơ sở Hạng II (14/5/2021)</t>
  </si>
  <si>
    <t>Quyết định số 3606/QĐ-BGDĐT ngày 08/11/2022 của Bộ Giáo dục và Đào tạo về việc tặng bằng khen năm 2022</t>
  </si>
  <si>
    <t xml:space="preserve"> - Đã được bổ nhiệm CDNN giáo viên THCS hạng II tại Quyết định số 946/QĐ-UBND ngày 07/06/2016 của Ủy ban nhân dân huyện Tiên Lãng.
' - Đã được bổ nhiệm CDNN giáo viên THCS hạng II mã V.07.04.31 tại Quyết định số 4585/QĐ-UBND ngày 02/11/2023 của Ủy ban nhân dân huyện Tiên Lãng
- Được xếp loại chất lượng ở mức Hoàn thành tốt trở lên trong 05 năm từ 2020 đến 2024; trong đó có 03 năm (2020, 2021, 2022) được xếp loại chất lượng ở mức hoàn thành xuất sắc nhiệm vụ.
- Đáp ứng đủ các tiêu chuẩn về năng lực chuyên môn, nghiệp vụ của CDNN giáo viên THCS hạng I.
- Không trong thời hạn xử lý kỷ luật; không trong thời gian thực hiện các quy định liên quan đến kỷ luật theo quy định của Đảng và của pháp luật.</t>
  </si>
  <si>
    <t>09/12/1976</t>
  </si>
  <si>
    <t>Đại học Ngữ văn; CĐSP Văn-Sử</t>
  </si>
  <si>
    <t>Quyết định số 1724/QĐ-UBND của Ủy ban nhân dân thành phố ngày 22/8/2016 về việc tặng bằng khen năm 2016</t>
  </si>
  <si>
    <t xml:space="preserve"> - Đã được bổ nhiệm CDNN giáo viên THCS hạng II tại Quyết định số 945/QĐ-UBND ngày 07/6/2016 của Ủy ban nhân dân huyện Tiên Lãng.
' - Đã được bổ nhiệm CDNN giáo viên THCS hạng II mã V.07.04.31 tại Quyết định số 4359/QĐ-UBND ngày 02/11/2023 của Ủy ban nhân dân huyện Tiên Lãng
- Trong 05 năm từ 2020 đến 2024 được xếp loại chất lượng ở mức hoàn thành xuất sắc nhiệm vụ.
- Đáp ứng đủ các tiêu chuẩn về năng lực chuyên môn, nghiệp vụ của CDNN giáo viên THCS hạng I.
- Không trong thời hạn xử lý kỷ luật; không trong thời gian thực hiện các quy định liên quan đến kỷ luật theo quy định của Đảng và của pháp luật.</t>
  </si>
  <si>
    <t>Nguyễn Thị Thanh</t>
  </si>
  <si>
    <t>Chứng chỉ bồi dưỡng theo tiêu chuẩn chức danh nghề nghiệp giáo viên trung học cơ sở Hạng II (22/3/2021)</t>
  </si>
  <si>
    <t>Giáo viên dạy giỏi cấp huyện năm học 2020-2021 tại Quyết định số 107/QĐ-GDĐT ngày 31/12/2020 của Phòng GD&amp;ĐT Tiên Lãng</t>
  </si>
  <si>
    <t>- Đã được bổ nhiệm CDNN giáo viên THCS hạng II mã số V.07.04.11 năm 2016;  Đã được bổ nhiệm CDNN giáo viên THCS hạng II mã V.07.04.31 tại Quyết định số 4427/QĐ-UBND ngày 02/11/2023 của Ủy ban nhân dân huyện Tiên Lãng
- Được xếp loại chất lượng ở mức Hoàn thành tốt trở lên trong 05 năm từ 2020 đến 2024; trong đó có 03 năm (2020, 2023; 2024) được xếp loại chất lượng ở mức hoàn thành xuất sắc nhiệm vụ.
- Đáp ứng đủ các tiêu chuẩn về năng lực chuyên môn, nghiệp vụ của CDNN giáo viên THCS hạng I.
- Không trong thời hạn xử lý kỷ luật; không trong thời gian thực hiện các quy định liên quan đến kỷ luật theo quy định của Đảng và của pháp luật.</t>
  </si>
  <si>
    <t>Phạm Thúy Nga</t>
  </si>
  <si>
    <t>Đại học Lịch sử; Cao đẳng sư phạm Công dân-Sử</t>
  </si>
  <si>
    <t>Quyết định số 1905/QĐ-CT của Ủy ban nhân dân thành phố  ngày 21/8/2015 về việc tặng Bằng khen năm 2015</t>
  </si>
  <si>
    <t>- Bổ nhiệm CDNN giáo viên THCS hạng II mã số V.07.04.11 tại Quyết định số 15/QĐ-HT ngày 08/6/2016 của Hiệu trưởng trường THCS Bạch Đằng; bổ nhiệm CDNN giáo viên THCS hạng II mã V.07.04.31 tại Quyết định số 4438/QĐ-UBND ngày 02/11/2023 của Ủy ban nhân dân huyện Tiên Lãng
- Được xếp loại chất lượng ở mức Hoàn thành tốt trở lên trong 05 năm từ 2020 đến 2024; trong đó có 04 năm (2020, 2021, 2023, 2024) được xếp loại chất lượng ở mức hoàn thành xuất sắc nhiệm vụ.
- Đáp ứng đủ các tiêu chuẩn về năng lực chuyên môn, nghiệp vụ của CDNN giáo viên THCS hạng I.
- Không trong thời hạn xử lý kỷ luật; không trong thời gian thực hiện các quy định liên quan đến kỷ luật theo quy định của Đảng và của pháp luật.</t>
  </si>
  <si>
    <t>Đại học sư phạm Địa lí</t>
  </si>
  <si>
    <t>Giáo viên dạy giỏi cấp huyện năm học 2022-2023 tại Quyết định số 96/QĐ-GDĐT ngày 16/11/2022 của Phòng GD&amp;ĐT Tiên Lãng.</t>
  </si>
  <si>
    <t>- Đã được bổ nhiệm CDNN giáo viên THCS hạng II tại QĐ 16/QĐ-HT ngày 08/6/2016; bổ nhiệm CDNN giáo viên THCS hạng IIV.07.04.31  tại Quyết định số4432/QĐ-UBND ngày 02/11/2023 của Ủy ban nhân dân huyện Tiên Lãng
- Được xếp loại chất lượng ở mức Hoàn thành tốt trở lên trong 05 năm từ 2020 đến 2024; trong đó có 02 năm (2020, 2023) được xếp loại chất lượng ở mức hoàn thành xuất sắc nhiệm vụ.
- Đáp ứng đủ các tiêu chuẩn về năng lực chuyên môn, nghiệp vụ của CDNN giáo viên THCS hạng I.
- Không trong thời hạn xử lý kỷ luật; không trong thời gian thực hiện các quy định liên quan đến kỷ luật theo quy định của Đảng và của pháp luật.</t>
  </si>
  <si>
    <t>V. TRƯỜNG THCS ĐOÀN LẬP</t>
  </si>
  <si>
    <t>Đinh Thị Tím</t>
  </si>
  <si>
    <t>07/9/1980</t>
  </si>
  <si>
    <t xml:space="preserve">THCS Đoàn Lập  </t>
  </si>
  <si>
    <t>Cử nhân Sư phạm tiếng Anh</t>
  </si>
  <si>
    <t xml:space="preserve"> Quyết định số 136/QĐ-SGDĐT ngày 28/02/2019của Sở GD&amp;ĐT về việc chứng nhận GVDG cấp thành phố năm 2019</t>
  </si>
  <si>
    <t xml:space="preserve"> - Đã được bổ nhiệm CDNN giáo viên THCS hạng II tại Quyết định số 01/QĐ-THCSĐL ngày 08/6/2016 của trường THCS Đoàn Lập; bổ nhiệm CDNN giáo viên THCS hạng II mã V.07.04.31 tại Quyết định số 4413/QĐ-UBND ngày 02/11/2023 của UBND huyện Tiên Lãng.
- Được xếp loại chất lượng ở mức hoàn thành xuất sắc nhiệm vụ trong 05 năm từ 2020 đến 2024.
- Đáp ứng đủ các tiêu chuẩn về năng lực chuyên môn, nghiệp vụ của CDNN giáo viên THCS hạng I.
- Không trong thời hạn xử lý kỷ luật; không trong thời gian thực hiện các quy định liên quan đến kỷ luật theo quy định của Đảng và của pháp luật.</t>
  </si>
  <si>
    <t>Hoàng Đình Tám</t>
  </si>
  <si>
    <t>13/12/1977</t>
  </si>
  <si>
    <t>Trường
 THCS Đoàn Lập</t>
  </si>
  <si>
    <t>Cử nhân Sư phạm Thể dục thể thao</t>
  </si>
  <si>
    <t xml:space="preserve"> Chủ tịch Ủy ban nhân dân thành phố tặng Bằng khen đã có thành tích hoàn thành xuất sắc từ năm học 2013 - 2014 đến năm học 2014-2015 tại Quyết định số 1905/QĐ-CT, ngày 21/8/2015.</t>
  </si>
  <si>
    <t xml:space="preserve">- Đã được bổ nhiệm, nâng ngạch viên chức, xếp lương ngạch GV THCS chính mã số 15a201 tại Quyết định số 2320/QĐ-SNV ngày 31/7/2007 của Sở Nội vụ.; Bổ nhiệm CDNN giáo viên THCS hạng II tại Quyết định số 10/QĐ-HT ngày 18/06/2016 của Trường THCS Đoàn Lập; bổ nhiệm CDNN giáo viên THCS hạng II mã V.07.04.31 tại Quyết định số 4579/QĐ-UBND ngày 02/11/2023 của UBND huyện Tiên Lãng.
- Được xếp loại chất lượng ở mức Hoàn thành tốt trở lên trong 05 năm từ 2020 đến 2024. trong đó có 4 năm xếp loại chất lượng ở mức Hoàn thành xuất sắc nhiệm vụ (2020, 2021, 2022, 2023).
- Đáp ứng đủ các tiêu chuẩn về năng lực chuyên môn, nghiệp vụ của CDNN giáo viên THCS hạng I.
- Không trong thời hạn xử lý kỷ luật; không trong thời gian thực hiện các quy định liên quan đến kỷ luật theo quy định của Đảng và của pháp luật.
</t>
  </si>
  <si>
    <t>23/8/1981</t>
  </si>
  <si>
    <t>Bằng khen của Bộ trưởng Bộ Giáo dục Đào tạo năm học 2020-2021 (QĐ số  3606/QĐ-BGDĐT ngày 08/11/2021)</t>
  </si>
  <si>
    <t xml:space="preserve"> - Đã được bổ nhiệm CDNN giáo viên THCS hạng II tại Quyết định số 02/QĐ-HT ngày 08/06/2016.
- Đã được bổ nhiệm CDNN giáo viên THCS hạng II tại Quyết định số 4369/QĐ-UBND ngày 02/11/2023 của UBND huyện Tiên Lãng.
- Được xếp loại chất lượng ở mức Hoàn thành Xuất sắc nhiệm vụ liên tục trong 05 năm từ 2020 đến 2024.
- Đáp ứng đủ các tiêu chuẩn về năng lực chuyên môn, nghiệp vụ của CDNN giáo viên THCS hạng I.
- Không trong thời hạn xử lý kỷ luật; không trong thời gian thực hiện các quy định liên quan đến kỷ luật theo quy định của Đảng và của pháp luật.</t>
  </si>
  <si>
    <t>VI. TRƯỜNG THCS TIÊN MINH</t>
  </si>
  <si>
    <t>08/3/1979</t>
  </si>
  <si>
    <t>Đại học Toán; CĐSP Toán-Lý</t>
  </si>
  <si>
    <t>Được tặng Bằng khen của Ủy ban nhân dân thành phố năm 2023 tại Quyết định số 2486/QĐ-CT ngày 17/8/2023</t>
  </si>
  <si>
    <t>- Đã được bổ nhiệm CDNN giáo viên THCS hạng II tại Quyết định số 04/QĐ-HT ngày 07/6/2016 của trường THCS Tiên Minh.
' - Đã được bổ nhiệm CDNN giáo viên THCS hạng II tại Quyết định số 4473 ngày 02/11/2023 của UBND huyện
- Được xếp loại chất lượng ở mức Hoàn thành tốt trở lên trong 05 năm từ 2020 đến 2024; trong đócó 02 năm (2022, 2023) được xếp loại chất lượng ở mức hoàn thành xuất sắc nhiệm vụ.
- Đáp ứng đủ các tiêu chuẩn về năng lực chuyên môn, nghiệp vụ của CDNN giáo viên THCS hạng I.
- Không trong thời hạn xử lý kỷ luật; không trong thời gian thực hiện các quy định liên quan đến kỷ luật theo quy định của Đảng và của pháp luật.</t>
  </si>
  <si>
    <t>Hoàng Ngọc Văn</t>
  </si>
  <si>
    <t>12/7/1980</t>
  </si>
  <si>
    <t>Cử nhân Sư phạm chuyên ngành Giáo dục thể chất</t>
  </si>
  <si>
    <t>Được tặng Bằng khen của Bộ trưởng Bộ Giáo dục và Đào tạo năm 2021 tại Quyết định số số 4200/QĐ-BGDĐT ngày 10/11/2021</t>
  </si>
  <si>
    <t>- Bổ nhiệm CDNN giáo viên THCS hạng II mã số V.07.04.11 tại Quyết định số 18/QĐ-HT ngày 07/6/2016 của trường THCS Tiên Minh.; Bổ nhiệm CDNN giáo viên THCS hạng II mã số V.07.04.31 tại Quyết định số 4482/QĐ-UBND ngày 02/11/2023 của Ủy ban nhân dân huyện
- Được xếp loại chất lượng ở mức Hoàn thành tốt trở lên trong 05 năm từ 2020 đến 2024;  trong đó có 04 năm (2020, 2021, 2022, 2023) được xếp loại chất lượng ở mức hoàn thành xuất sắc nhiệm vụ.
- Đáp ứng đủ các tiêu chuẩn về năng lực chuyên môn, nghiệp vụ của CDNN giáo viên THCS hạng I.
- Không trong thời hạn xử lý kỷ luật; không trong thời gian thực hiện các quy định liên quan đến kỷ luật theo quy định của Đảng và của pháp luật.</t>
  </si>
  <si>
    <t>VII. TRƯỜNG THCS TIÊN THẮNG - TOÀN THẮNG</t>
  </si>
  <si>
    <t>Đặng Đình Điệt</t>
  </si>
  <si>
    <t>17/3/1976</t>
  </si>
  <si>
    <t>- Cử nhân Sư phạm Toán.
- Thạc sĩ Quản lý giáo dục</t>
  </si>
  <si>
    <t>- Chứng chỉ bồi dưỡng theo tiêu chuẩn chức danh nghề nghiệp giáo viên trung học cơ sở hạng I</t>
  </si>
  <si>
    <t xml:space="preserve"> Quyết định số 399/QĐKT-2014 ngày 12/12/2014 của Sở GDĐT Hải Phòng chứng nhận đạt giáo viên dạy giỏi thành phố cấp THCS năm học 2014 - 2015
</t>
  </si>
  <si>
    <t>- Đã được bổ nhiệm, xếp lương ngạch GV trung học mã số 15.201 tại Quyết định số 3235/QĐ-UBND ngày 25/5/2006 của UBND huyện Tiên Lãng; Bổ nhiệm CDNN giáo viên THCS hạng II tại Quyết định số 967/QĐ-UBND ngày 07/6/2016 của Ủy ban nhân dân huyện Tiên Lãng;  bổ nhiệm CDNN giáo viên THCS hạng II mã số V.07.04.31 tại Quyết định số 448/QĐ-UBND ngày 02/11/2023 của Ủy ban nhân dân huyện Tiên Lãng.
- Được xếp loại chất lượng ở mức Hoàn thành tốt nhiệm vụ trở lên trong 05 năm từ 2020 đến 2024; trong đó có 02 năm (2020, 2021) được xếp loại chất lượng ở mức hoàn thành xuất sắc nhiệm vụ.
- Đáp ứng đủ các tiêu chuẩn về năng lực chuyên môn, nghiệp vụ của CDNN giáo viên THCS hạng I.
- Không trong thời hạn xử lý kỷ luật; không trong thời gian thực hiện các quy định liên quan đến kỷ luật theo quy định của Đảng và của pháp luật.</t>
  </si>
  <si>
    <t>Lê Minh Cảnh</t>
  </si>
  <si>
    <t>Giáo viên THCS (môn giáo dục thể chất)</t>
  </si>
  <si>
    <t>Cử nhân sư phạm thể dục thể thao chuyên ngành GDTC</t>
  </si>
  <si>
    <t>Quyết định số 136/QĐ-SDGĐT-TrH ngày 28/02/2019 của sở GD ĐT Hải Phòng  chứng nhận GV dạy giỏi cấp TP bậc THCS năm 2018-2019</t>
  </si>
  <si>
    <t>- Đã được bổ nhiệm CDNN giáo viên THCS hạng II mã số V.07.04.11 theo QĐ số 01/7/2016; bổ nhiệm CDNN giáo viên THCS hạng II mã số V.070431 tại Quyết định số 4589/QĐ-UBND ngày 02/11/2023 của Ủy ban nhân dân huyện
- Được xếp loại chất lượng ở mức Hoàn thành tốt trở lên trong 05 năm từ 2020 đến 2024; trong đó có 02 năm (2020, 2024) được xếp loại chất lượng ở mức hoàn thành xuất sắc nhiệm vụ.
- Đáp ứng đủ các tiêu chuẩn về năng lực chuyên môn, nghiệp vụ của CDNN giáo viên THCS hạng I.
- Không trong thời hạn xử lý kỷ luật; không trong thời gian thực hiện các quy định liên quan đến kỷ luật theo quy định của Đảng và của pháp luật.</t>
  </si>
  <si>
    <t>VIII. TRƯỜNG THCS ĐẠI THẤNG</t>
  </si>
  <si>
    <t>Vương Thị Phương Lan</t>
  </si>
  <si>
    <t>Giáo viên THCS (môn Lịch sử-GDCD)</t>
  </si>
  <si>
    <t xml:space="preserve">Quyết định số 245/QĐ-SGD&amp;ĐT ngày 17/2/2023 của Giám đốc Sở GD&amp;ĐT về việc công nhận giáo viên dạy giỏi cấp Thành Phố năm học 2022-2023. </t>
  </si>
  <si>
    <t>'- Đã được bổ nhiệm CDNN giáo viên THCS hạng II tại Quyết định số 34/QĐ-HT ngày 08/6/2016 của trường THCS Đại Thắng. 
- Đã được bổ nhiệm vào hạng chức danh nghề nghiệp và xếp lương viên chức mã V.07.04.31 theo quyết định số 4241/QĐ -UBND Ngày 02/11/2023 của UBND Huyên tiên Lãng
- Trong 05 năm từ 2020 đến 2024 được xếp loại chất lượng ở mức hoàn thành xuất sắc nhiệm vụ.
- Đáp ứng đủ các tiêu chuẩn về năng lực chuyên môn, nghiệp vụ của CDNN giáo viên THCS hạng I.
- Không trong thời hạn xử lý kỷ luật; không trong thời gian thực hiện các quy định liên quan đến kỷ luật theo quy định của Đảng và của pháp luật.</t>
  </si>
  <si>
    <t>Hoàng Thị Thiết</t>
  </si>
  <si>
    <t>19/8/1986</t>
  </si>
  <si>
    <t>Cử nhân Sinh học, chứng chỉ NVSP</t>
  </si>
  <si>
    <t>Quyết định số 248/QĐ-SGDĐT của Ủy ban nhân dân Thành phố Hải Phòng ngày 16 tháng 02 năm 2023 về việc công nhận giáo viên dạy giỏi cấp Thành phố năm học 2022-2023</t>
  </si>
  <si>
    <t xml:space="preserve"> - Đã được bổ nhiệm CDNN giáo viên THCS hạng II tại Quyết định số 57/QĐ-HT ngày 20/06/2016
- Đã được bổ nhiệm vào hạng CDNN và xếp lương viên chức hạng II mã V.07.04.31 tại Quyết định số 4238/QĐ-UBND của UBND Huyện ngày 02/11/2023 
- Được xếp loại chất lượng ở mức Hoàn thành tốt trở lên trong 05 năm từ 2020 đến 2024; trong đó có 04 năm (2020 ; 2021 ; 2022 ; 2023) được xếp loại chất lượng ở mức hoàn thành xuất sắc nhiệm vụ.
- Đáp ứng đủ các tiêu chuẩn về năng lực chuyên môn, nghiệp vụ của CDNN giáo viên THCS hạng I.
- Không trong thời hạn xử lý kỷ luật; không trong thời gian thực hiện các quy định liên quan đến kỷ luật theo quy định của Đảng và của pháp luật.</t>
  </si>
  <si>
    <t>IX. TRƯỜNG THCS ĐÔNG TÂY HƯNG</t>
  </si>
  <si>
    <t>Đỗ Thị Tuyến</t>
  </si>
  <si>
    <t>04/3/1979</t>
  </si>
  <si>
    <t>Giáo viên THCS (môn Thể dục thể chất - Sinh)</t>
  </si>
  <si>
    <t xml:space="preserve">Giáo viên giỏi cấp huyện các năm:2022-2023  tại Quyết định sô 96/QĐ-GDĐT ngày16/11/2022 của Phòng Giáo dục và Đào tạo.
</t>
  </si>
  <si>
    <t xml:space="preserve"> - Đã được bổ nhiệm CDNN giáo viên THCS hạng II tại Quyết định số 23/QĐ-HT ngày 14/6/2016 của trường THCS Tiên Hưng; bổ nhiệm CDNN giáo viên THCS hạng II mã V.07.04.31 tại Quyết định số 4256/QĐ-UBND ngày 02/11/2023 của UBND huyện Tiên Lãng.
- Được xếp loại chất lượng ở mức Hoàn thành tốt trở lên trong 05 năm từ 2020 đến 2024; trong đó có 03 năm (2021, 2023, 2024) được xếp loại chất lượng ở mức hoàn thành xuất sắc nhiệm vụ.
- Đáp ứng đủ các tiêu chuẩn về năng lực chuyên môn, nghiệp vụ của CDNN giáo viên THCS hạng I.
- Không trong thời hạn xử lý kỷ luật; không trong thời gian thực hiện các quy định liên quan đến kỷ luật theo quy định của Đảng và của pháp luật.</t>
  </si>
  <si>
    <t>Phạm Thị Phượng</t>
  </si>
  <si>
    <t>26/12/1980</t>
  </si>
  <si>
    <t>Giáo viên THCS (môn GDCD)</t>
  </si>
  <si>
    <t>- Cao đẳng sư phạm GDCD-Sử 
- Cử nhân Sư phạm Giáo dục Chính trị</t>
  </si>
  <si>
    <t xml:space="preserve">Chứng nhận giáo viên dạy giỏi cấp huyện năm học 2020 - 2021 tại Quyết định sô 107/QĐ-GDĐT ngày 07/12/2020 của Phòng Giáo dục và Đào tạo. 
</t>
  </si>
  <si>
    <t xml:space="preserve"> - Đã được bổ nhiệm CDNN giáo viên THCS hạng II tại Quyết định số 19a9/QĐ-UBND ngày 28/6/2016 của trường THCS Tây Hưng;
- Đã được bổ nhiệm CDNN giáo viên THCS hạng II mã V.07.04.31 tại Quyết định số 4260/QĐ-UBND ngày 02/11/2023 của UBND huyện Tiên Lãng.
- Được xếp loại chất lượng ở mức Hoàn thành tốt trở lên trong 05 năm từ 2020 đến 2024; trong đó có 02 năm (2020, 2021) được xếp loại chất lượng ở mức hoàn thành xuất sắc nhiệm vụ.
- Đáp ứng đủ các tiêu chuẩn về năng lực chuyên môn, nghiệp vụ của CDNN giáo viên THCS hạng I.
- Không trong thời hạn xử lý kỷ luật; không trong thời gian thực hiện các quy định liên quan đến kỷ luật theo quy định của Đảng và của pháp luật.</t>
  </si>
  <si>
    <t>X. TRƯỜNG THCS HÙNG THẮNG</t>
  </si>
  <si>
    <t xml:space="preserve">Trần Huy Tiệp </t>
  </si>
  <si>
    <t>Giáo viên THCS (Giáo dục thể chất)</t>
  </si>
  <si>
    <t>Bằng khen của Chủ tịch UBND thành phố năm 2012 tại Quyết định số 1413/QĐ-CT ngày 04/9/2012.</t>
  </si>
  <si>
    <t>- Đã được bổ nhiệm, nâng ngạch viên chức, xếp lương ngạch GV THCS chính mã số 15a201 tại Quyết định số 2309/QĐ-SNV ngày 31/7/2007 của Sở Nội vụ; Bổ nhiệm CDNN giáo viên THCS hạng II mã số V.07.04.11 tại Quyết định số 40/QĐ-HT ngày 05/7/2016 của trường THCS Nam Hưng; bổ nhiệm và xếp lương chức danh nghề nghiệp hạng II mã V.07.04.31 theo Quyết định số: 4314/QĐ-UBND ngày 02/11/2023.
- Được xếp loại chất lượng ở mức Hoàn thành tốt trở lên trong 05 năm từ 2020 đến 2024; trong đó có 02 năm (2022, 2024) được xếp loại chất lượng ở mức hoàn thành xuất sắc nhiệm vụ.
- Đáp ứng đủ các tiêu chuẩn về năng lực chuyên môn, nghiệp vụ của CDNN giáo viên THCS hạng I.
- Không trong thời hạn xử lý kỷ luật; không trong thời gian thực hiện các quy định liên quan đến kỷ luật theo quy định của Đảng và của pháp luật.</t>
  </si>
  <si>
    <t xml:space="preserve">Nguyễn Thị Xuyến </t>
  </si>
  <si>
    <t>12/8/1976</t>
  </si>
  <si>
    <t>Giáo viên THCS (Môn Toán)</t>
  </si>
  <si>
    <t xml:space="preserve">Cử nhân Sư phạm Toán </t>
  </si>
  <si>
    <t>Giáo viên dạy giỏi cấp huyện năm học  2016-2017 tại Quyết định sô 194/QĐ-GDĐT ngày 05/12/2016 của Phòng Giáo dục và Đào tạo</t>
  </si>
  <si>
    <t>- Bổ nhiệm CDNN giáo viên THCS hạng II tại Quyết định số 38/QĐ-HT ngày 15/6/2016 của trường THCS Hùng Thắng; Quyết định V/v bổ nhiệm và xếp lương chức danh nghề nghiệp hạng II mã V.07.04.31 theo Quyết định số: 4306/QĐ-UBND ngày 02/11/2023.
- Được xếp loại chất lượng ở mức Hoàn thành tốt trở lên trong 05 năm từ 2020 đến 2024; trong đó có 03 năm (2020, 2021 và 2024) được xếp loại chất lượng ở mức hoàn thành xuất sắc nhiệm vụ.
- Đáp ứng đủ các tiêu chuẩn về năng lực chuyên môn, nghiệp vụ của CDNN giáo viên THCS hạng I.
- Không trong thời hạn xử lý kỷ luật; không trong thời gian thực hiện các quy định liên quan đến kỷ luật theo quy định của Đảng và của pháp luật.</t>
  </si>
  <si>
    <t>XI. TRƯỜNG THCS KHỞI NGHĨA</t>
  </si>
  <si>
    <t>Lê Xuân Thắng</t>
  </si>
  <si>
    <t>Quyết định 2404/QĐ-CT ngày 24/8/2021 của Ủy ban nhân dân thành phố tặng bằng khen có thành tích xuất sắc từ năm học 2019-2020 đến năm học 2020-2021</t>
  </si>
  <si>
    <t xml:space="preserve"> - Đã được bổ nhiệm CDNN giáo viên THCS hạng II mã V.07.04.11 tại Quyết định số 42/QĐ-HT ngày 15/06/2016 của THCS Hùng Thắng; Đã được bổ nhiệm CDNN giáo viên THCS hạng II mã V.07.04.31 tại Quyết định số 4584/QĐ-UBND ngày 02/11/2023 của Ủy ban nhân dân huyện Tiên Lãng
- Trong 05 năm từ 2020 đến 2024,  được xếp loại chất lượng ở mức hoàn thành xuất sắc nhiệm vụ.
- Đáp ứng đủ các tiêu chuẩn về năng lực chuyên môn, nghiệp vụ của CDNN giáo viên THCS hạng I.
- Không trong thời hạn xử lý kỷ luật; không trong thời gian thực hiện các quy định liên quan đến kỷ luật theo quy định của Đảng và của pháp luật.</t>
  </si>
  <si>
    <t>XII. TRƯỜNG THCS QUANG PHỤC</t>
  </si>
  <si>
    <t>Lê Thị Hạnh</t>
  </si>
  <si>
    <t>24/6/1981</t>
  </si>
  <si>
    <t xml:space="preserve">Bằng khen của Chủ tịch UBND Thành phố theo Quyết định số 2486/QĐ-CT ngày 17 tháng 8 năm 2023.           </t>
  </si>
  <si>
    <t xml:space="preserve"> - Đã được bổ nhiệm CDNN giáo viên THCS hạng II tại Quyết định số 35/QĐ-HT ngày 30/06/2016 của Hiệu trưởng Trường THCS Quang Phục.
- Đã được bổ nhiệm CDNN giáo viên THCS hạng II mã số V.07.04.31 tại Quyết định số 4290/QĐ-UBND ngày 02/11/2023 của UBND huyện
- Được xếp loại chất lượng ở mức Hoàn thành xuất sắc nhiệm vụ trong 05 năm từ 2020 đến 2024.
- Đáp ứng đủ các tiêu chuẩn về năng lực chuyên môn, nghiệp vụ của CDNN giáo viên THCS hạng I.
- Không trong thời hạn xử lý kỷ luật; không trong thời gian thực hiện các quy định liên quan đến kỷ luật theo quy định của Đảng và của pháp luật.</t>
  </si>
  <si>
    <t>Nguyễn Thị Anh Thơ</t>
  </si>
  <si>
    <t>Giáo viên THCS (môn Toán - tin)</t>
  </si>
  <si>
    <t>Quyết định của Phòng Giáo dục và Đào tạo huyện ngày 16/5/2007 chứng nhận giáo viên dạy giỏi cấp huyện năm học 2006-2007</t>
  </si>
  <si>
    <t>- Đã được bổ nhiệm, xếp lương ngạch GV trung học mã số 15.201 tại Quyết định số 3618/QĐ-UBND ngày 01/8/2006 của UBND huyện Tiên Lãng.
' -Bổ nhiệm CDNN giáo viên THCS hạng II tại Quyết định số 41/QĐ-HT ngày 30/06/2016 của Hiệu trưởng trường THCS Quang Phục; bổ nhiệm CDNN giáo viên THCS hạng II mã số V.07.04.31 tại Quyết định số 4455/QĐ-UBND ngày 02/11/2023 của UBND huyện
- Được xếp loại chất lượng ở mức Hoàn thành tốt trở lên trong 05 năm từ 2020 đến 2024; trong đó có 03 năm (2022, 2023, 2024) được xếp loại chất lượng ở mức hoàn thành xuất sắc nhiệm vụ.
- Đáp ứng đủ các tiêu chuẩn về năng lực chuyên môn, nghiệp vụ của CDNN giáo viên THCS hạng I.
- Không trong thời hạn xử lý kỷ luật; không trong thời gian thực hiện các quy định liên quan đến kỷ luật theo quy định của Đảng và của pháp luật.</t>
  </si>
  <si>
    <t>Lưu Văn Luyên</t>
  </si>
  <si>
    <t>20/02/1976</t>
  </si>
  <si>
    <t>Quyết định số 157 QĐKT của sở GD&amp;ĐT Hải Phòng ngày 20/3/2009 về việc công nhận giáo viên đạt danh hiệu giáo viên giỏi cấp thành phố năm học 2008 - 2009</t>
  </si>
  <si>
    <t>- Đã được bổ nhiệm, xếp lương ngạch GV trung học mã số 15.201 tại Quyết định số 3262/QĐ-UBND ngày 25/5/2006 của UBND huyện Tiên Lãng.
' Bổ nhiệm CDNN giáo viên THCS hạng II tại Quyết định số 31/QĐ-HT ngày 30/06/2016 của Hiệu trưởng trường THCS Quang Phục; bổ nhiệm CDNN giáo viên THCS hạng II mã số V.07.04.31 tại Quyết định số 4288/QĐ-UBND ngày 02/11/2023 của UBND huyện
- Được xếp loại chất lượng ở mức Hoàn thành tốt trở lên trong 05 năm từ 2020 đến 2024; trong đó có 02 năm (2021, 2022) được xếp loại chất lượng ở mức hoàn thành xuất sắc nhiệm vụ.
- Đáp ứng đủ các tiêu chuẩn về năng lực chuyên môn, nghiệp vụ của CDNN giáo viên THCS hạng I.
- Không trong thời hạn xử lý kỷ luật; không trong thời gian thực hiện các quy định liên quan đến kỷ luật theo quy định của Đảng và của pháp luật.</t>
  </si>
  <si>
    <t>XIII. TRƯỜNG THCS QUYẾT TIẾN</t>
  </si>
  <si>
    <t>Trần Thị Bích Thủy</t>
  </si>
  <si>
    <t>Quyết định số 2404/QĐ-CT ngày 24/8/2021 của Chủ tịch UBND thành phố tặng bằng khen vì đã có 2 năm liên tục 2019-2020, 2020-2021 hoàn thành xuất sắc nhiệm vụ được giao.</t>
  </si>
  <si>
    <t xml:space="preserve"> - Đã được bổ nhiệm CDNN giáo viên THCS hạng II tại Quyết định số 74/QĐ-HT  ngày 22/06/2016 của Hiệu trưởng trường THCS Quyết Tiến.
-Quyết định số 4354/QĐ-UBND huyện Tiên Lãng về việc bổ nhiệm vào hạng CDNN mã số V.07.04.31 ngày 02/11/2023
- Được xếp loại chất lượng ở mức Hoàn thành tốt trở lên trong 05 năm từ 2019 đến 2024; trong đó có 04 năm (2020, 2021, 2022, 2024) được xếp loại chất lượng ở mức hoàn thành xuất sắc nhiệm vụ.
- Đáp ứng đủ các tiêu chuẩn về năng lực chuyên môn, nghiệp vụ của CDNN giáo viên THCS hạng I.
- Không trong thời hạn xử lý kỷ luật; không trong thời gian thực hiện các quy định liên quan đến kỷ luật theo quy định của Đảng và của pháp luật.</t>
  </si>
  <si>
    <t>25/12/1980</t>
  </si>
  <si>
    <t>Quyết định số 248/QĐ-SGDĐT ngày 16/02/2023 của SGDĐT Hải Phòng công nhận Giáo viên dạy giỏi cấp thành phố năm học 2022– 2023</t>
  </si>
  <si>
    <t xml:space="preserve"> - Đã được bổ nhiệm CDNN giáo viên THCS hạng II tại Quyết định số 70/QĐ-HT ngày 22/06/2016 của Trường THCS Quyết Tiến;
- Quyết định số 4354/QĐ-UBND huyện Tiên Lãng về việc bổ nhiệm vào hạng CDNN mã số V.07.04.31 ngày 02/11/2023
- Trong 05 năm từ 2020 đến 2024, được xếp loại chất lượng ở mức hoàn thành xuất sắc nhiệm vụ.
- Đáp ứng đủ các tiêu chuẩn về năng lực chuyên môn, nghiệp vụ của CDNN giáo viên THCS hạng I.
- Không trong thời hạn xử lý kỷ luật; không trong thời gian thực hiện các quy định liên quan đến kỷ luật theo quy định của Đảng và của pháp luật.'</t>
  </si>
  <si>
    <t>Nguyễn Quang Tạo</t>
  </si>
  <si>
    <t>12/11/1976</t>
  </si>
  <si>
    <t>Quyết định số 96/QĐ-GDĐT ngày 16/11/2022 của Phòng GDĐT huyện Tiên Lãng tặng danh hiệu GV  dạy giỏi cấp huyện năm học 2022-2023</t>
  </si>
  <si>
    <t>- Đã được bổ nhiệm CDNN giáo viên THCS hạng II tại Quyết định số 29/QĐ-HT ngày 08/6/2016 của Trường THCS Bắc Hưng.
- Đã được bổ nhiệm CDNN giáo viên THCS hạng II mã số V.07.04.31 tại Quyết định số 4357/QĐ-UBND ngày 02/11/2023 của UBND huyện.
- Được xếp loại chất lượng ở mức Hoàn thành tốt trở lên trong 05 năm từ 2020 đến 2024; trong đó có 03 năm (2021, 2022, 2023) được xếp loại chất lượng ở mức hoàn thành xuất sắc nhiệm vụ.
- Đáp ứng đủ các tiêu chuẩn về năng lực chuyên môn, nghiệp vụ của CDNN giáo viên THCS hạng I.
- Không trong thời hạn xử lý kỷ luật; không trong thời gian thực hiện các quy định liên quan đến kỷ luật theo quy định của Đảng và của pháp luật.</t>
  </si>
  <si>
    <t>XIV. TRƯỜNG THCS TIÊN CƯỜNG</t>
  </si>
  <si>
    <t>Nguyễn Thị Tuyết</t>
  </si>
  <si>
    <t>29/10/1981</t>
  </si>
  <si>
    <t>Giáo viên THCS (môn Lịch sử - Địa lý)</t>
  </si>
  <si>
    <t>Đại học Địa lý; CĐSP CD-Địa</t>
  </si>
  <si>
    <t>Quyết định số 207/QĐ-GDĐT ngày 28/12/2018 của Phòng GDĐT huyện về việc tặng chứng nhận đạt Danh hiệu Giáo viên dạy giỏi cấp Huyện năm học 2018 - 2019.</t>
  </si>
  <si>
    <t xml:space="preserve"> - Đã được bổ nhiệm CDNN giáo viên THCS hạng II tại Quyết định số 15/QĐ-HT ngày 08/6/2016 của trường THCS Bạch Đằng;
- Đã được bổ nhiệm CDNN giáo viên THCS hạng II mã số V.07.04.31 tại Quyết định số 4336/QĐ-UBND ngày 02/11/2023 của UBND huyện.
- Được xếp loại chất lượng ở mức Hoàn thành tốt trở lên trong 05 năm từ 2020 đến 2024; trong đó có 02 năm (2020, 2021 được xếp loại chất lượng ở mức hoàn thành xuất sắc nhiệm vụ).
- Đáp ứng đủ các tiêu chuẩn về năng lực chuyên môn, nghiệp vụ của CDNN giáo viên THCS hạng I.
- Không trong thời hạn xử lý kỷ luật; không trong thời gian thực hiện các quy định liên quan đến kỷ luật theo quy định của Đảng và của pháp luật.</t>
  </si>
  <si>
    <t>19/03/1976</t>
  </si>
  <si>
    <t>Quyết định số 107/QĐ-GDĐT ngày 07/12/2020 của Phòng GDĐT huyện về việc tặng chứng nhận đạt Danh hiệu Giáo viên dạy giỏi cấp Huyện năm học 2020 - 2021</t>
  </si>
  <si>
    <t xml:space="preserve"> - Đã được bổ nhiệm CDNN giáo viên THCS hạng II tại Quyết định số 55/QĐ-HT ngày 20/6/2016 của trường THCS Tiên Cường.
- Đã được bổ nhiệm CDNN giáo viên THCS hạng II mã số V.07.04.31 tại Quyết định số 4333/QĐ-UBND ngày 02/11/2023 của UBND huyện.
- Được xếp loại chất lượng ở mức Hoàn thành tốt trở lên trong 05 năm từ 2020 đến 2024; trong đó có 04 năm (2021, 2022, 2023, 2024) được xếp loại chất lượng ở mức hoàn thành xuất sắc nhiệm vụ.
- Đáp ứng đủ các tiêu chuẩn về năng lực chuyên môn, nghiệp vụ của CDNN giáo viên THCS hạng I.
- Không trong thời hạn xử lý kỷ luật; không trong thời gian thực hiện các quy định liên quan đến kỷ luật theo quy định của Đảng và của pháp luật.</t>
  </si>
  <si>
    <t>XV. TRƯỜNG THCS VINH QUANG</t>
  </si>
  <si>
    <t>Nguyễn Thị Ngọc</t>
  </si>
  <si>
    <t>10/9/1980</t>
  </si>
  <si>
    <t>Giáo viên THCS, Tổ trưởng tổ KHTN (môn Toán, giáo viên CN)</t>
  </si>
  <si>
    <t>Chứng chỉ bồi dưỡng theo tiêu chuẩn chức danh nghề nghiệp giáo viên trung học cơ sở hạng I, hạng II</t>
  </si>
  <si>
    <t>Quyết định số 136/QĐ-SGDĐT- TrH ngày 28/02/2019 của GĐ sở GD&amp;ĐT Hải Phòng về việc công nhận đạt danh hiệu giáo viên dạy giỏi Thành phố cấp THCS năm học 2018-2019</t>
  </si>
  <si>
    <t xml:space="preserve"> - Đã được bổ nhiệm CDNN giáo viên THCS hạng II tại Quyết định số 19/QĐ-HT ngày 28/06/2016 của Hiệu trưởng trường THCS Tây Hưng;
- Đã được bổ nhiệm CDNN giáo viên THCS hạng II mã số V.070431 tại Quyết định số 4375/QĐ-UBND ngày 02/11/2023 của Ủy ban nhân dân huyện
- Trong 05 năm từ 2020 đến 2024 được xếp loại chất lượng ở mức hoàn thành xuất sắc nhiệm vụ.
- Đáp ứng đủ các tiêu chuẩn về năng lực chuyên môn, nghiệp vụ của CDNN giáo viên THCS hạng I.
- Không trong thời hạn xử lý kỷ luật; không trong thời gian thực hiện các quy định liên quan đến kỷ luật theo quy định của Đảng và của pháp luật.</t>
  </si>
  <si>
    <t>Sử dụng được Ngoại ngữ ở trình độ tương đương bậc 2 KNLNNVN</t>
  </si>
  <si>
    <t>I. TRƯỜNG TIỂU HỌC NGUYỄN VĂN TRỖI</t>
  </si>
  <si>
    <t>Trương Thị Phương Thảo</t>
  </si>
  <si>
    <t>06/11/1977</t>
  </si>
  <si>
    <t xml:space="preserve">Tiểu học Nguyễn Văn Trỗi </t>
  </si>
  <si>
    <t>&gt;= 6 năm</t>
  </si>
  <si>
    <t xml:space="preserve">Cử nhân trở lên thuộc ngành đào tạo giáo viên trở lên đối với giáo viên tiểu học. </t>
  </si>
  <si>
    <t>Cử nhân giáo dục tiểu học; Cử nhân Quản lí giáo dục</t>
  </si>
  <si>
    <t>Chiến sĩ thi đua thành phố năm học 2008-2009:  Quyết định số 190/QĐ-UBND ngày 17/8/2008 của Ủy ban nhân dân thành phố Hải Phòng</t>
  </si>
  <si>
    <t>- Đã được bổ nhiệm CDNN giáo viên tiểu học cao cấp (15a.203) tại Quyết định số 37/QĐ-SNV ngày 08/01/2008 của Sở Nội vụ Hải Phòng; bổ nhiệm CDNN giáo viên tiểu học hạng II (V.07.03.28) tại Quyết định số 2075/QĐ-UBND ngày 27/10/2023 của UBND huyện Cát Hải.
- Được xếp loại chất lượng ở mức Hoàn thành tốt trở lên trong 05 năm từ 2020 đến 2024 trong đó có 03 năm (2020, 2022, 2023) được xếp loại chất lượng ở mức hoàn thành xuất sắc nhiệm vụ.
- Đáp ứng đủ các tiêu chuẩn về năng lực chuyên môn, nghiệp vụ của CDNN GVTH hạng I.
- Không trong thời hạn xử lý kỷ luật; không trong thời gian thực hiện các quy định liên quan đến kỷ luật theo quy định của Đảng và của pháp luật.</t>
  </si>
  <si>
    <t>Đoàn Việt Hà</t>
  </si>
  <si>
    <t>Tiểu học Nguyễn Văn Trỗi</t>
  </si>
  <si>
    <t xml:space="preserve">Có bằng Cử nhân trở lên thuộc ngành đào tạo giáo viên trở lên đối với giáo viên tiểu học. </t>
  </si>
  <si>
    <t xml:space="preserve">Quyết định tặng danh hiệu Chiến sĩ thi đua thành phố (Quyết định số 179/QĐ-UBND ngày 21/8/2008 của Ủy ban nhân dân thành phố Hải Phòng về việc tặng danh hiệu "Tập thể Lao động xuất sắc",  "Chiến sĩ thi đua thành phố" và Bằng khen); </t>
  </si>
  <si>
    <t>- Đã được bổ nhiệm CDNN giáo viên tiểu học cao cấp tại QĐ 1385/QĐ-UBND ngày 13/6/2006; bổ nhiệm CDNN giáo viên tiểu học hạng II (V.07.03.28) tại QĐ 2065/QĐ-UBND ngày 27/10/2023  của UBND huyện Cát Hải.
- Được xếp loại chất lượng ở mức Hoàn thành tốt trở lên trong 05 năm từ 2020 đến 2024; trong đó có 02 năm (2020, 2024) được xếp loại chất lượng ở mức hoàn thành xuất sắc nhiệm vụ.
- Đáp ứng đủ các tiêu chuẩn về năng lực chuyên môn, nghiệp vụ của CDNN giáo viên tiểu học hạng I.
- Không trong thời hạn xử lý kỷ luật; không trong thời gian thực hiện các quy định liên quan đến kỷ luật theo quy định của Đảng và của pháp luật.</t>
  </si>
  <si>
    <t>Bùi Thị Quế</t>
  </si>
  <si>
    <t xml:space="preserve">Cử nhân giáo dục tiểu học </t>
  </si>
  <si>
    <t>Bằng khen UBND thành phố theo Quyết định số 1731/QĐ-CT ngày 22/8/2016 của UBND thành phố Hải Phòng  v/v tặng Bằng khen</t>
  </si>
  <si>
    <t>- Đã được bổ nhiệm CDNN giáo viên tiểu học hạng II tại Quyết định số 20/QĐ-THNVT ngày 20/09/2011 của Trường Tiểu học Nguyễn Văn Trỗi; bổ nhiệm CDNN giáo viên tiểu học hạng II (V.07.03.28) tại Quyết định số 2061/QĐ-UBND ngày 27/10/2023  của UBND huyện Cát Hải.
- Được xếp loại chất lượng ở mức Hoàn thành tốt trở lên trong 05 năm từ 2020 đến 2024; trong đó có 02 năm (2021, 2022) được xếp loại chất lượng ở mức hoàn thành xuất sắc nhiệm vụ.
- Đáp ứng đủ các tiêu chuẩn về năng lực chuyên môn, nghiệp vụ của CDNN giáo viên tiểu học hạng I.
- Không trong thời hạn xử lý kỷ luật; không trong thời gian thực hiện các quy định liên quan đến kỷ luật theo quy định của Đảng và của pháp luật.</t>
  </si>
  <si>
    <t>Đỗ Thị Kim Oanh</t>
  </si>
  <si>
    <t>10/09/1978</t>
  </si>
  <si>
    <t>Có bằng Cử nhân trở lên thuộc ngành đào tạo giáo viên trở lên đối với giáo viên tiểu học.</t>
  </si>
  <si>
    <t>Quyết định tặng danh hiệu Chiến sĩ thi đua cấp thành phố (Quyết định số 190/QĐ-UBND ngày 17/08/2009 của Ủy ban nhân dân thành phố Hải Phòng về việc tặng danh hiệu  "Chiến sĩ thi đua thành phố"</t>
  </si>
  <si>
    <t>- Đã được bổ nhiệm CDNN giáo viên tiểu học cao cấp  tại QĐ 1332/QĐ-UBND ngày 13/6/2006 của UBND huyện Cát Hải; bổ nhiệm CDNN giáo viên tiểu học hạng II (V.07.03.28) tại QĐ 1990/QĐ-UBND ngày 27/10/2023 của UBND huyện Cát Hải.
- Được xếp loại chất lượng ở mức Hoàn thành tốt trở lên trong 05 năm từ 2020 đến 2024; trong đó có 03 năm (2021, 2022, 2023) được xếp loại chất lượng ở mức hoàn thành xuất sắc nhiệm vụ.
- Đáp ứng đủ các tiêu chuẩn về năng lực chuyên môn, nghiệp vụ của CDNN GV tiểu học hạng I.
- Không trong thời hạn xử lý kỷ luật; không trong thời gian thực hiện các quy định liên quan đến kỷ luật theo quy định của Đảng và của pháp luật</t>
  </si>
  <si>
    <t>II. TRƯỜNG TIỂU HỌC ĐOÀN ĐỨC THÁI</t>
  </si>
  <si>
    <t>Phạm Thị Tú Anh</t>
  </si>
  <si>
    <t>Trường Tiểu học Đoàn Đức Thái</t>
  </si>
  <si>
    <t>Có bằng Cử nhân giáo dục tiểu học.</t>
  </si>
  <si>
    <t>Cử nhân khoa học, chuyên ngành: Giáo dục tiểu học</t>
  </si>
  <si>
    <t>Có chứng chỉ bồi dưỡng theo tiêu chuẩn chức danh nghề nghiệp giáo viên tiểu học</t>
  </si>
  <si>
    <t>Đạt giáo viên dạy giỏi cấp huyện các năm 2022-2023 (có Giấy chứng nhận của Phòng GD và ĐT huyện Cát Hải)</t>
  </si>
  <si>
    <t>- Đã được bổ nhiệm CDNN giáo viên tiểu học hạng II, mã V.07.03.07 tại Quyết định số 81/QĐ-THĐĐT ngày 09/12/2016 của trường Tiểu học Đoàn Đức Thái.
- Đã được bổ nhiệm chức danh nghề nghiệp: Giáo viên Tiểu học hạng II, mã số V.07.03.28 tại Quyết định số 1985/QĐ-UBND ngày 027/10/2023 của ủy ban nhân dân huyện Cát Hải.  
- Được xếp loại chất lượng ở mức Hoàn thành tốt trở lên trong 05 năm từ 2020 đến 2024; trong đó có 04 năm (2021, 2022, 2023, 2024) được xếp loại chất lượng ở mức hoàn thành xuất sắc nhiệm vụ.
-  Đã đáp ứng đủ các tiêu chuẩn về năng lực chuyên môn, nghiệp vụ của CDNN giáo viên tiểu học hạng I.
- Không trong thời hạn xử lý kỷ luật; không trong thời gian thực hiện các quy định liên quan đến kỷ luật theo quy định của Đảng và của pháp luật.</t>
  </si>
  <si>
    <t>I. TRƯỜNG THCS THỊ TRẤN CÁT BÀ</t>
  </si>
  <si>
    <t>27/6/1970</t>
  </si>
  <si>
    <t>THCS thị trấn Cát Bà</t>
  </si>
  <si>
    <t xml:space="preserve">Có bằng Cử nhân thuộc ngành đào tạo giáo viên đối với giáo viên trung học cơ sở; có chứng chỉ bồi dưỡng cán bộ quản lý </t>
  </si>
  <si>
    <t>Chứng chỉ bồi dưỡng theo tiêu chuẩn chức danh nghề nghiệp giáo viên trung học cơ sở Hạng II</t>
  </si>
  <si>
    <r>
      <t xml:space="preserve">Chiến sỹ thi đua cấp thành phố năm học 2008-2009 theo sổ vàng thành phố số 190/CN ngày 17/8/2009
</t>
    </r>
    <r>
      <rPr>
        <b/>
        <sz val="12"/>
        <color theme="1"/>
        <rFont val="Times New Roman"/>
        <family val="1"/>
      </rPr>
      <t/>
    </r>
  </si>
  <si>
    <t>- Đã được chuyển loại viên chức vào ngạch giáo viên THCS chính theo QĐ 1564/QĐ-SNV ngày 08/9/2008 của SNV HP;  bổ nhiệm CDNN và xếp lương đối với giáo viên THCS hạng II tại QĐ 2082/QĐ-UBND ngày 27/10/2023 của UBND huyện Cát Hải; 
 - Được xếp loại chất lượng ở mức Hoàn thành Tốt nhiệm vụ trở lên trong 05 năm từ 2020 đến 2024; trong đó có 03 năm (2020, 2021, 2023) được xếp loại chất lượng ở mức hoàn thành xuất sắc nhiệm vụ.
 - Đáp ứng đủ các tiêu chuẩn về năng lực chuyên môn, nghiệp vụ của CDNN giáo viên THCS hạng I.
 - Không trong thời hạn xử lý kỷ luật; không trong thời gian thực hiện các quy định liên quan đến kỷ luật theo quy định của Đảng và của pháp luật.</t>
  </si>
  <si>
    <t>Vũ Thị Phương Trâm</t>
  </si>
  <si>
    <t>Cử nhân sư phạm Hoá học</t>
  </si>
  <si>
    <t xml:space="preserve">Quyết định số 136/QĐ-SGDĐT-TrH, ngày 28/2/2019 của Sở giáo dục và đào tạo về việc chứng nhận đạt danh hiệu Giáo viên dạy giỏi cấp thành phố năm học 2018-2019  </t>
  </si>
  <si>
    <t>- Đã được chuyển loại viên chức vào ngạch giáo viên THCS chính theo QĐ 1157/QĐ-SNV ngày 14/5/2009 của SNV HP; bổ nhiệm CDNN và xếp lương đối với giáo viên THCS hạng II tại QĐ 293/QĐ-THCSTTCB ngày 01/12/2016 của trường THCS TT Cát Bà; bổ nhiệm CDNN và xếp lương đối với giáo viên THCS hạng II tại QĐ 2088/QĐ-UBND ngày 27/10/2023 của UBND huyện Cát Hải; 
 - Được xếp loại chất lượng ở mức Hoàn thành Tốt nhiệm vụ trở lên trong 05 năm từ 2020 đến 2024; trong đó có 03 năm (2021, 2022, 2024) được xếp loại chất lượng ở mức hoàn thành xuất sắc nhiệm vụ. 
- Đáp ứng đủ các tiêu chuẩn về năng lực chuyên môn, nghiệp vụ của CDNN giáo viên THCS hạng I.
- Không trong thời hạn xử lý kỷ luật; không trong thời gian thực hiện các quy định liên quan đến kỷ luật theo quy định của Đảng và của pháp luật.</t>
  </si>
  <si>
    <t>I. TRƯỜNG KHIẾM THÍNH HẢI PHÒNG</t>
  </si>
  <si>
    <t>Hoàng Thị 
Lương</t>
  </si>
  <si>
    <t>Trường Khiếm Thinh Hải Phòng</t>
  </si>
  <si>
    <t>Có bằng cử nhân thuộc ngành đào tạo giáo viên trở lên đối với giáo viên tiểu học hoặc có bằng cử nhân chuyên ngành phù hợp và có chứng chỉ bồi dưỡng nghiệp vụ sư phạm.</t>
  </si>
  <si>
    <t>Thạc sỹ GDDB, Cử nhân 
Giáo dục
 Tiểu học</t>
  </si>
  <si>
    <t>Quyết định số: 4141/QĐ-BGDĐT, ngày 03/10/2016  tặng Bằng khen của Bộ GDĐT vì Đã có thành tích xuất sắc trong quá trình xây dựng và phát triển Nhà trường Giai đoạn 1976-2016.</t>
  </si>
  <si>
    <t xml:space="preserve"> - Đã được bổ nhiệm CDNG và xếp lương viên chức tại Quyết định số 742/QĐ-SGDĐT-TCCB ngày 29/6/2016 của Sở GD&amp;ĐT; Đã được bổ nhiệm CDNN giáo viên tiểu học hạng II tại Quyết định số 2294/QĐ-SGDĐT ngày 29/12/2023 của Sở giáo dục và Đào tạo.
- Được xếp loại chất lượng ở mức Hoàn thành tốt trở lên trong 05 năm từ 2020 đến 2024; trong đó có 03 năm (2020, 2021, 2022) được xếp loại chất lượng ở mức hoàn thành xuất sắc nhiệm vụ.
- Đáp ứng đủ các tiêu chuẩn về năng lực chuyên môn, nghiệp vụ của CDNN giáo viên tiểu học hạng I.
- Không trong thời hạn xử lý kỷ luật; không trong thời gian thực hiện các quy định liên quan đến kỷ luật theo quy định của Đảng và của pháp luật.</t>
  </si>
  <si>
    <t>Nguyễn Thị
 Hồng Yến</t>
  </si>
  <si>
    <t>04/02/1976</t>
  </si>
  <si>
    <t>Tổ trưởng tổ Văn Hoá</t>
  </si>
  <si>
    <t>Có bằng cử nhân trở lên thuộc ngành đào tạo giáo viên đối với giáo viên tiểu học. Trường hợp môn học chưa đủ giáo viên có bằng cử nhân thuộc ngành đào tạo giáo viên thì phải có bằng cử nhân chuyên ngành phù hợp và có chứng chỉ bồi dưỡng nghiệp vụ sư phạm dành cho giáo viên tiểu học theo chương trình do Bộ trưởng Bộ Giáo dục và Đào tạo ban hành</t>
  </si>
  <si>
    <t>Cử nhân 
Giáo dục
 Tiểu học</t>
  </si>
  <si>
    <t>Bằng khen theo Quyết định số: 4141/QĐ-BGDĐT, ngày 03/10/2016  tặng Bằng khen của Bộ GDĐT vì Đã có thành tích xuất sắc trong quá trình xây dựng và phát triển Nhà trường Giai đoạn 1976-2016</t>
  </si>
  <si>
    <t xml:space="preserve"> - Đã được bổ nhiệm CDNN và xếp lương viên chức tại Quyết định số 41/QĐ-KT ngày 30/6/2016 của trường Khiếm thị; Đã được bổ nhiệm CDNN giáo viên tiểu học hạng II tại Quyết định số 2291/QĐ-SGDĐT ngày 29/12/2023 của Sở giáo dục và Đào tạo.
- Được xếp loại chất lượng ở mức Hoàn thành tốt trở lên trong 05 năm từ 2020 đến 2024; trong đó có 03 năm được xếp loại chất lượng ở mức hoàn thành xuất sắc nhiệm vụ.
- Đáp ứng đủ các tiêu chuẩn về năng lực chuyên môn, nghiệp vụ của CDNN giáo viên tiểu học hạng I.
- Không trong thời hạn xử lý kỷ luật; không trong thời gian thực hiện các quy định liên quan đến kỷ luật theo quy định của Đảng và của pháp luật.</t>
  </si>
  <si>
    <t>Lâm Quốc 
Uy</t>
  </si>
  <si>
    <t>25/02/1980</t>
  </si>
  <si>
    <t>Tổ phó tổ Văn Hoá</t>
  </si>
  <si>
    <t>Chứng nhận số 84 ngày 18/5/2015 của Sở Giáo dục và Đào tạo về việc công nhận danh hiệu giáo viên dạy giỏi cấp thành phố năm học 2014 - 2015</t>
  </si>
  <si>
    <t xml:space="preserve"> - Đã được chuyển ngạch giáo viên tiểu học cao cấp tại QĐ số 125/QĐ-SNV ngày 18/01/2008 của Sở Nội vụ;  Đã được bổ nhiệm CDNN và xếp lương viên chức tại Quyết định số 54/QĐ-KT ngày 30/6/2016 của trường Khiếm thính; Đã được bổ nhiệm CDNN giáo viên tiểu học hạng II tại Quyết định số 2290/QĐ-SGDĐT ngày 29/12/2023 của Sở giáo dục và Đào tạo.
- Được xếp loại chất lượng ở mức Hoàn thành tốt trở lên trong 05 năm từ 2020 đến 2024; trong đó 03 năm (2021, 2022, 2023) được xếp loại chất lượng ở mức hoàn thành xuất sắc nhiệm vụ.
- Đáp ứng đủ các tiêu chuẩn về năng lực chuyên môn, nghiệp vụ của CDNN giáo viên tiểu học hạng I.
- Không trong thời hạn xử lý kỷ luật; không trong thời gian thực hiện các quy định liên quan đến kỷ luật theo quy định của Đảng và của pháp luật.</t>
  </si>
  <si>
    <t>II. TRƯỜNG NUÔI DẠY TRẺ KHIẾM THỊ HẢI PHÒNG</t>
  </si>
  <si>
    <t>Trần Thị Thúy Hồng</t>
  </si>
  <si>
    <t>Cử nhân sư phạm
Giáo dục
 đặc biệt</t>
  </si>
  <si>
    <t>Chứng nhận Giáo viên dạy giỏi thành phố cấp tiểu học năm học 2022 - 2023 theo Quyết định số 1562/ QĐ-SGDĐT ngày 16/11/2022 của Sở Giáo dục và Đào tạo</t>
  </si>
  <si>
    <t xml:space="preserve"> - Đã được bổ nhiệm CDNN và xếp lương  đối với viên chức tại Quyết định số 18/QĐ-TrKT ngày 30/6/2016 của trường Nuôi dạy trẻ em Khiếm thị; Đã được bổ nhiệm CDNN giáo viên tiểu học hạng II tại Quyết định số 2272/QĐ-SGDĐT ngày 29/12/2023 của Sở giáo dục và Đào tạo.
- Được xếp loại chất lượng ở mức Hoàn thành xuất sắc trong 05 năm từ 2020 đến 2024.
- Đáp ứng đủ các tiêu chuẩn về năng lực chuyên môn, nghiệp vụ của CDNN giáo viên tiểu học hạng I.
- Không trong thời hạn xử lý kỷ luật; không trong thời gian thực hiện các quy định liên quan đến kỷ luật theo quy định của Đảng và của pháp luật.</t>
  </si>
  <si>
    <t xml:space="preserve">Văn bằng 
hiện có </t>
  </si>
  <si>
    <t>I. TRƯỜNG THPT ĐỒNG HÒA</t>
  </si>
  <si>
    <t>Trần Văn Nhường</t>
  </si>
  <si>
    <t>V.07.05.14</t>
  </si>
  <si>
    <t>Có bằng thạc sĩ trở lên thuộc ngành đào tạo giáo viên đối với giáo viên trung học phổ thông hoặc có bằng thạc sĩ trở lên chuyên ngành phù hợp với môn học giảng dạy hoặc có bằng thạc sĩ quản lý giáo dục trở lên.</t>
  </si>
  <si>
    <t>Thạc sĩ quản lý giáo dục</t>
  </si>
  <si>
    <t>Chứng chỉ bồi dưỡng theo tiêu chuẩn chức danh nghề nghiệp giáo viên trung học phổ thông.</t>
  </si>
  <si>
    <t>Đại học Tiếng Anh</t>
  </si>
  <si>
    <t>Bằng khen theo Quyết định số 4200/QĐ-BGDĐT ngày 10/11/2021 của Bộ trưởng Bộ Giáo dục và Đào tạo đối với ông Trần Văn Nhường đã có thành tích xuất sắc trong phong trào thi đua "Đổi mới, sáng tạo trong quản lý giảng dạy và học tập" năm học 2020 - 2021</t>
  </si>
  <si>
    <t xml:space="preserve"> - Đã được bổ nhiệm CDNN giáo viên THPT hạng II tại Quyết định số 770/QĐ-SGDĐT-TCCB ngày 29/6/2016 của Sở Giáo dục và Đào tạo
- Được xếp loại chất lượng ở mức Hoàn thành tốt trở lên trong 05 năm từ 2020 đến 2024; trong đó có 02 năm được xếp loại chất lượng ở mức hoàn thành xuất sắc nhiệm vụ;
- Đáp ứng đủ các tiêu chuẩn về năng lực chuyên môn, nghiệp vụ của CDNN giáo viên THPT hạng I.
- Không trong thời hạn xử lý kỷ luật; không trong thời gian thực hiện các quy định liên quan đến kỷ luật theo quy định của Đảng và của pháp luật.</t>
  </si>
  <si>
    <t>II. TRƯỜNG THPT NGÔ QUYỀN</t>
  </si>
  <si>
    <t>Lê Thị Ngọc Quỳnh</t>
  </si>
  <si>
    <t>Giáo viên THPT (môn Văn)</t>
  </si>
  <si>
    <t>6,38</t>
  </si>
  <si>
    <t>Thạc sĩ Khoa học xã hội và nhân văn</t>
  </si>
  <si>
    <t>Bằng Tốt nghiệp ngoại ngữ tiếng Anh (hệ tại chức)</t>
  </si>
  <si>
    <t>Đạt Danh hiệu CSTĐ cấp thành phố từ năm học 2006-2007 đến năm học 2008- 2009</t>
  </si>
  <si>
    <t xml:space="preserve"> - Đã được bổ nhiệm và xếp lương ngạch giáo viên trung học cao cấp tại QĐ số 257/QĐ-UB ngày 30/01/2004; bổ nhiệm CDNN giáo viên THPT hạng II tại Quyết định số 78/QĐ-THPTNQ ngày 30/6/2016 của trường THPT Ngô Quyền
- Được xếp loại chất lượng ở mức Hoàn thành tốt trở lên trong 05 năm từ 2020 đến 2024; trong đó có 03 năm (2020; 2021; 2024) được xếp loại chất lượng ở mức hoàn thành xuất sắc nhiệm vụ;
- Đáp ứng đủ các tiêu chuẩn về năng lực chuyên môn, nghiệp vụ của CDNN giáo viên THPT hạng I.
- Không trong thời hạn xử lý kỷ luật; không trong thời gian thực hiện các quy định liên quan đến kỷ luật theo quy định của Đảng và của pháp luật.</t>
  </si>
  <si>
    <t>Lê Thị Đào</t>
  </si>
  <si>
    <t>Giáo viên THPT (môn Tiếng Anh)</t>
  </si>
  <si>
    <t>Thạc sĩ  Tiếng Anh</t>
  </si>
  <si>
    <t>Bằng khen theo Quyết định số 3461/QĐ- ngày 16/11/2020 của Chủ tịch UBND thành phố Hải Phòng đã có thành tích xuất sắc trong công tác, nhân dịp kỷ niệm 100 năm thành lập trường (1920 -2020)</t>
  </si>
  <si>
    <t xml:space="preserve"> - Đã được bổ nhiệm CDNN giáo viên THPT hạng II tại Quyết định số 82/QĐ-SGDĐT-TTCB ngày 30/6/2016 của trường THPT Ngô Quyền
- Trong 05 năm từ 2020 đến 2024 được xếp loại chất lượng ở mức hoàn thành xuất sắc nhiệm vụ;
- Đáp ứng đủ các tiêu chuẩn về năng lực chuyên môn, nghiệp vụ của CDNN giáo viên THPT hạng I.
- Không trong thời hạn xử lý kỷ luật; không trong thời gian thực hiện các quy định liên quan đến kỷ luật theo quy định của Đảng và của pháp luật.</t>
  </si>
  <si>
    <t>Trần Thị Hạnh</t>
  </si>
  <si>
    <t>Tiến sĩ Ngữ Văn; Thạc sĩ khoa học - xã hội và nhân văn</t>
  </si>
  <si>
    <t xml:space="preserve"> - Đã được bổ nhiệm CDNN giáo viên THPT hạng II tại Quyết định số 75/QĐ-THPTNQ ngày 30/6/2016 của trường THPT Ngô Quyền
- Được xếp loại chất lượng ở mức Hoàn thành tốt trở lên trong 05 năm từ 2020 đến 2024; trong đó có 03 năm (2020; 2021; 2022) được xếp loại chất lượng ở mức hoàn thành xuất sắc nhiệm vụ;
- Đáp ứng đủ các tiêu chuẩn về năng lực chuyên môn, nghiệp vụ của CDNN giáo viên THPT hạng I.
- Không trong thời hạn xử lý kỷ luật; không trong thời gian thực hiện các quy định liên quan đến kỷ luật theo quy định của Đảng và của pháp luật.</t>
  </si>
  <si>
    <t>Phạm Thị Lan Hương</t>
  </si>
  <si>
    <t>14/3/1969</t>
  </si>
  <si>
    <t>Thạc sĩ Tiếng Anh</t>
  </si>
  <si>
    <t>Bằng cử nhân chuyên ngành Nga Văn</t>
  </si>
  <si>
    <t xml:space="preserve"> - Đã được bổ nhiệm CDNN giáo viên THPT hạng II tại Quyết định số 72/QĐ-THPTNQ ngày 30/6/2016 của trường THPT Ngô Quyền
- Được xếp loại chất lượng ở mức Hoàn thành tốt trở lên trong 05 năm từ 2020 đến 2024; trong đó có 04 năm (2020;2021;2022, 2023) được xếp loại chất lượng ở mức hoàn thành xuất sắc nhiệm vụ;
- Đáp ứng đủ các tiêu chuẩn về năng lực chuyên môn, nghiệp vụ của CDNN giáo viên THPT hạng I.
- Không trong thời hạn xử lý kỷ luật; không trong thời gian thực hiện các quy định liên quan đến kỷ luật theo quy định của Đảng và của pháp luật.</t>
  </si>
  <si>
    <t>Bùi Thị Thu Thủy</t>
  </si>
  <si>
    <t>6,04</t>
  </si>
  <si>
    <t xml:space="preserve"> - Đã được bổ nhiệm CDNN giáo viên THPT hạng II tại Quyết định số 81/QĐ-THPTNQ ngày 30/6/2016 của trường THPT Ngô Quyền
- Được xếp loại chất lượng ở mức Hoàn thành tốt trở lên trong 05 năm từ 2020 đến 2024; trong đó có 03 năm (2020; 2022; 2023) được xếp loại chất lượng ở mức hoàn thành xuất sắc nhiệm vụ;
- Đáp ứng đủ các tiêu chuẩn về năng lực chuyên môn, nghiệp vụ của CDNN giáo viên THPT hạng I.
- Không trong thời hạn xử lý kỷ luật; không trong thời gian thực hiện các quy định liên quan đến kỷ luật theo quy định của Đảng và của pháp luật.</t>
  </si>
  <si>
    <t>Trần Thị Thanh Nga</t>
  </si>
  <si>
    <t>Giáo viên THPT (môn Toán)</t>
  </si>
  <si>
    <t>Thạc sĩ  sư phạm Toán</t>
  </si>
  <si>
    <t>Giấy Chứng nhận Giáo viên giỏi cấp THPT thành phố năm học 2012-2013 (vào sổ số 149/QĐKT-2012)</t>
  </si>
  <si>
    <t xml:space="preserve"> - Đã được bổ nhiệm và xếp lương ngạch giáo viên trung học cao cấp tại QĐ số 127/QĐ-THPTKA ngày 30/12/2012 của trường THPT Kiến An; bổ nhiệm CDNN giáo viên THPT hạng II tại Quyết định số 76/QĐ-THPTNQ ngày 30/6/2016 của trường THPT Ngô Quyền
- Được xếp loại chất lượng ở mức Hoàn thành tốt trở lên trong 05 năm từ 2020 đến 2024; trong đó có 04 năm (2020; 2022; 2023; 2024) được xếp loại chất lượng ở mức hoàn thành xuất sắc nhiệm vụ;
- Đáp ứng đủ các tiêu chuẩn về năng lực chuyên môn, nghiệp vụ của CDNN giáo viên THPT hạng I.
- Không trong thời hạn xử lý kỷ luật; không trong thời gian thực hiện các quy định liên quan đến kỷ luật theo quy định của Đảng và của pháp luật.</t>
  </si>
  <si>
    <t>III. TRƯỜNG THPT CHUYÊN TRẦN PHÚ</t>
  </si>
  <si>
    <t>Giáo viên THPT (môn Lịch sử)</t>
  </si>
  <si>
    <t>Thạc sĩ Sử học</t>
  </si>
  <si>
    <t>Quyết định số 4200/QĐ-BGDDT ngày 10/11/2021 và số 3454/QĐ-BGDDT ngày 08/11/2024 của Bộ Giáo dục và Đào tạo về thành tích tiêu biểu , xuất sắc trong phong trào thi đua" Đổi mới, sáng tạo trong quản lý, giảng dạy và học tập" năm học 2020-2021, 2023-2024;</t>
  </si>
  <si>
    <t>- Đã được bổ nhiệm CDNN giáo viên THPT hạng II tại Quyết định số 248/QĐ-CTP ngày 19/8/2016 củaTrường THPT chuyên Trần Phú
- Được xếp loại chất lượng ở mức Hoàn thành tốt trở lên trong 05 năm từ 2020 đến 2024; trong đó có 02 năm (2021, 2024) được xếp loại chất lượng ở mức hoàn thành xuất sắc nhiệm vụ;
- Đáp ứng đủ các tiêu chuẩn về năng lực chuyên môn, nghiệp vụ của CDNN giáo viên THPT hạng I.
- Không trong thời hạn xử lý kỷ luật; không trong thời gian thực hiện các quy định liên quan đến kỷ luật theo quy định của Đảng và của pháp luật.</t>
  </si>
  <si>
    <t>Ngô Thị Bích Hương</t>
  </si>
  <si>
    <t>Giáo viên THPT (môn Ngữ văn)</t>
  </si>
  <si>
    <t>Tiến sĩ Ngữ văn</t>
  </si>
  <si>
    <t>Quyết định số 3416/QĐ-CT ngày 24/10/2023 của Chủ tịch Ủy ban nhân dân thành phố về việc tặng Bằng khen ghi nhận thành tích xuất sắc trong công tác bồi dưỡng HSG năm học 2022-2023</t>
  </si>
  <si>
    <t>- Đã được bổ nhiệm CDNN giáo viên THPT hạng II tại Quyết định số 259/QĐ-CTP ngày 19/8/2016 củaTrường THPT chuyên Trần Phú
- Được xếp loại chất lượng ở mức Hoàn thành tốt trở lên trong 05 năm từ 2020 đến 2024
- Trong 05 năm từ 2020 đến 2024 được xếp loại chất lượng ở mức hoàn thành xuất sắc nhiệm vụ;
- Đáp ứng đủ các tiêu chuẩn về năng lực chuyên môn, nghiệp vụ của CDNN giáo viên THPT hạng I.
- Không trong thời hạn xử lý kỷ luật; không trong thời gian thực hiện các quy định liên quan đến kỷ luật theo quy định của Đảng và của pháp luật.</t>
  </si>
  <si>
    <t>Nguyễn Thị Hoàng Oanh</t>
  </si>
  <si>
    <t>23/12/1975</t>
  </si>
  <si>
    <t>Giáo viên THPT (môn Tiếng Pháp)</t>
  </si>
  <si>
    <t>Thạc sĩ ngành Khoa học giáo dục</t>
  </si>
  <si>
    <t>Quyết định số 3602/QĐ-CT ngày 28/10/2022; 3233/QĐ-CT ngày 16/9/2024 của Chủ tịch Ủy ban nhân dân thành phố về việc tặng Bằng khen ghi nhận thành tích xuất sắc  trong công tác bồi dưỡng HSG năm học 2021-2022; 2023-2024</t>
  </si>
  <si>
    <t>- Đã được bổ nhiệm CDNN giáo viên THPT hạng II tại Quyết định số 245/QĐ-CTP ngày 19/8/2016 củaTrường THPT chuyên Trần Phú
- Được xếp loại chất lượng ở mức Hoàn thành tốt trở lên trong 05 năm từ 2020 đến 2024; trong đó có 03 năm (2020.2022,2024) được xếp loại chất lượng ở mức hoàn thành xuất sắc nhiệm vụ;
- Đáp ứng đủ các tiêu chuẩn về năng lực chuyên môn, nghiệp vụ của CDNN giáo viên THPT hạng I.
- Không trong thời hạn xử lý kỷ luật; không trong thời gian thực hiện các quy định liên quan đến kỷ luật theo quy định của Đảng và của pháp luật.</t>
  </si>
  <si>
    <t>II. TRƯỜNG MẦM NON TIỀN PHONG</t>
  </si>
  <si>
    <t>III. TRƯỜNG MẦM NON THỊ TRẤN</t>
  </si>
  <si>
    <t>IV. TRƯỜNG MẦM NON AN HÒA</t>
  </si>
  <si>
    <t>V. TRƯỜNG MẦM NON CỔ AM</t>
  </si>
  <si>
    <t>VI. TRƯỜNG MẦM NON HÙNG TIẾN</t>
  </si>
  <si>
    <t>DANH SÁCH VIÊN CHỨC ĐỦ ĐIỀU KIỆN THĂNG HẠNG LÊN CDNN HẠNG I GIÁO VIÊN MẦM NON, PHỔ THÔNG CÔNG LẬP
(Khối Mầm non)</t>
  </si>
  <si>
    <t>DANH SÁCH VIÊN CHỨC ĐỦ ĐIỀU KIỆN THĂNG HẠNG LÊN CDNN HẠNG I GIÁO VIÊN MẦM NON, PHỔ THÔNG CÔNG LẬP
(Khối Tiểu học)</t>
  </si>
  <si>
    <t>DANH SÁCH VIÊN CHỨC ĐỦ ĐIỀU KIỆN THĂNG HẠNG LÊN CDNN HẠNG I GIÁO VIÊN MẦM NON, PHỔ THÔNG CÔNG LẬP
(Khối Trung học cơ sở)</t>
  </si>
  <si>
    <t>DANH SÁCH VIÊN CHỨC ĐỦ ĐIỀU KIỆN THĂNG HẠNG LÊN CDNN HẠNG I GIÁO VIÊN MẦM NON, PHỔ THÔNG CÔNG LẬP
(Khối Trung học phổ thông)</t>
  </si>
  <si>
    <t>(Danh sách có: 105 người)</t>
  </si>
  <si>
    <t>(Danh sách có: 429 người)</t>
  </si>
  <si>
    <t>(Danh sách có: 245 người)</t>
  </si>
  <si>
    <t>(Danh sách có: 10 người)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</si>
</sst>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164" formatCode="dd/mm/yyyy;@"/>
    <numFmt numFmtId="165" formatCode="0.000"/>
    <numFmt numFmtId="166" formatCode="0.0"/>
    <numFmt numFmtId="167" formatCode="0.0%"/>
    <numFmt numFmtId="168" formatCode="mm/dd/yyyy"/>
    <numFmt numFmtId="169" formatCode="[$-1010000]d/m/yyyy;@"/>
  </numFmts>
  <fonts count="76" x14ac:knownFonts="1">
    <font>
      <sz val="11"/>
      <color theme="1"/>
      <name val="Century Gothic"/>
      <family val="2"/>
      <scheme val="minor"/>
    </font>
    <font>
      <sz val="10"/>
      <name val="Arial"/>
      <family val="2"/>
    </font>
    <font>
      <sz val="12"/>
      <name val=".VnTime"/>
      <family val="2"/>
    </font>
    <font>
      <sz val="10"/>
      <name val="Arial"/>
      <family val="2"/>
      <charset val="163"/>
    </font>
    <font>
      <b/>
      <sz val="14"/>
      <color theme="1"/>
      <name val="Times New Roman"/>
      <family val="1"/>
    </font>
    <font>
      <sz val="11"/>
      <color theme="1"/>
      <name val="Century Gothic"/>
      <family val="2"/>
      <scheme val="minor"/>
    </font>
    <font>
      <sz val="12"/>
      <name val="Times New Roman"/>
      <family val="1"/>
    </font>
    <font>
      <sz val="12"/>
      <color theme="1"/>
      <name val="Times New Roman"/>
      <family val="1"/>
    </font>
    <font>
      <sz val="11"/>
      <color theme="1"/>
      <name val="Times New Roman"/>
      <family val="1"/>
    </font>
    <font>
      <sz val="12"/>
      <color theme="1"/>
      <name val="Times New Roman"/>
      <family val="2"/>
    </font>
    <font>
      <i/>
      <sz val="12"/>
      <name val="Times New Roman"/>
      <family val="1"/>
    </font>
    <font>
      <sz val="14"/>
      <color theme="1"/>
      <name val="Times New Roman"/>
      <family val="1"/>
    </font>
    <font>
      <b/>
      <sz val="16"/>
      <color theme="1"/>
      <name val="Times New Roman"/>
      <family val="1"/>
    </font>
    <font>
      <i/>
      <sz val="11"/>
      <name val="Times New Roman"/>
      <family val="1"/>
    </font>
    <font>
      <sz val="18"/>
      <color theme="1"/>
      <name val="Times New Roman"/>
      <family val="1"/>
    </font>
    <font>
      <b/>
      <sz val="20"/>
      <color theme="1"/>
      <name val="Times New Roman"/>
      <family val="1"/>
    </font>
    <font>
      <b/>
      <sz val="24"/>
      <color theme="1"/>
      <name val="Times New Roman"/>
      <family val="1"/>
    </font>
    <font>
      <b/>
      <sz val="26"/>
      <color theme="1"/>
      <name val="Times New Roman"/>
      <family val="1"/>
    </font>
    <font>
      <sz val="24"/>
      <color theme="1"/>
      <name val="Times New Roman"/>
      <family val="1"/>
    </font>
    <font>
      <b/>
      <sz val="36"/>
      <color theme="1"/>
      <name val="Times New Roman"/>
      <family val="1"/>
    </font>
    <font>
      <sz val="16"/>
      <name val="Times New Roman"/>
      <family val="1"/>
    </font>
    <font>
      <i/>
      <sz val="30"/>
      <name val="Times New Roman"/>
      <family val="1"/>
    </font>
    <font>
      <sz val="30"/>
      <color theme="1"/>
      <name val="Times New Roman"/>
      <family val="1"/>
    </font>
    <font>
      <sz val="26"/>
      <color theme="1"/>
      <name val="Times New Roman"/>
      <family val="1"/>
    </font>
    <font>
      <i/>
      <sz val="18"/>
      <color theme="1"/>
      <name val="Times New Roman"/>
      <family val="1"/>
    </font>
    <font>
      <b/>
      <sz val="28"/>
      <color theme="1"/>
      <name val="Times New Roman"/>
      <family val="1"/>
    </font>
    <font>
      <sz val="20"/>
      <name val="Times New Roman"/>
      <family val="1"/>
    </font>
    <font>
      <sz val="20"/>
      <color theme="1"/>
      <name val="Times New Roman"/>
      <family val="1"/>
    </font>
    <font>
      <i/>
      <sz val="14"/>
      <color theme="1"/>
      <name val="Times New Roman"/>
      <family val="1"/>
    </font>
    <font>
      <i/>
      <sz val="16"/>
      <color theme="1"/>
      <name val="Times New Roman"/>
      <family val="1"/>
    </font>
    <font>
      <sz val="16"/>
      <color theme="1"/>
      <name val="Times New Roman"/>
      <family val="1"/>
    </font>
    <font>
      <sz val="20"/>
      <color theme="1"/>
      <name val="Century Gothic"/>
      <family val="2"/>
      <scheme val="minor"/>
    </font>
    <font>
      <b/>
      <i/>
      <sz val="16"/>
      <color theme="1"/>
      <name val="Times New Roman"/>
      <family val="1"/>
    </font>
    <font>
      <b/>
      <sz val="16"/>
      <name val="Times New Roman"/>
      <family val="1"/>
    </font>
    <font>
      <sz val="16"/>
      <color theme="1"/>
      <name val="Century Gothic"/>
      <family val="2"/>
      <scheme val="minor"/>
    </font>
    <font>
      <b/>
      <sz val="14"/>
      <color indexed="81"/>
      <name val="Tahoma"/>
      <family val="2"/>
    </font>
    <font>
      <sz val="14"/>
      <color indexed="81"/>
      <name val="Tahoma"/>
      <family val="2"/>
    </font>
    <font>
      <b/>
      <sz val="26"/>
      <name val="Times New Roman"/>
      <family val="1"/>
    </font>
    <font>
      <sz val="26"/>
      <name val="Times New Roman"/>
      <family val="1"/>
    </font>
    <font>
      <sz val="26"/>
      <name val="Century Gothic"/>
      <family val="2"/>
    </font>
    <font>
      <sz val="26"/>
      <color theme="1"/>
      <name val="Century Gothic"/>
      <family val="2"/>
      <scheme val="minor"/>
    </font>
    <font>
      <sz val="26"/>
      <color rgb="FF000000"/>
      <name val="Times New Roman"/>
      <family val="1"/>
    </font>
    <font>
      <u/>
      <sz val="14"/>
      <color indexed="12"/>
      <name val=".VnTime"/>
      <family val="2"/>
    </font>
    <font>
      <b/>
      <sz val="9"/>
      <color indexed="81"/>
      <name val="Tahoma"/>
      <family val="2"/>
      <charset val="163"/>
    </font>
    <font>
      <sz val="26"/>
      <color indexed="8"/>
      <name val="Times New Roman"/>
      <family val="1"/>
    </font>
    <font>
      <i/>
      <sz val="26"/>
      <name val="Times New Roman"/>
      <family val="1"/>
    </font>
    <font>
      <sz val="26"/>
      <color rgb="FFFF0000"/>
      <name val="Times New Roman"/>
      <family val="1"/>
    </font>
    <font>
      <sz val="14"/>
      <name val="Times New Roman"/>
      <family val="1"/>
    </font>
    <font>
      <sz val="14"/>
      <name val="Century Gothic"/>
      <family val="2"/>
      <scheme val="minor"/>
    </font>
    <font>
      <sz val="19"/>
      <color theme="1"/>
      <name val="Times New Roman"/>
      <family val="1"/>
    </font>
    <font>
      <b/>
      <sz val="18"/>
      <color theme="1"/>
      <name val="Times New Roman"/>
      <family val="1"/>
    </font>
    <font>
      <sz val="15"/>
      <color theme="1"/>
      <name val="Times New Roman"/>
      <family val="1"/>
    </font>
    <font>
      <i/>
      <sz val="15"/>
      <color theme="1"/>
      <name val="Times New Roman"/>
      <family val="1"/>
    </font>
    <font>
      <sz val="15"/>
      <name val="Times New Roman"/>
      <family val="1"/>
    </font>
    <font>
      <sz val="16"/>
      <name val="Arial"/>
      <family val="2"/>
    </font>
    <font>
      <sz val="16"/>
      <color rgb="FFFF0000"/>
      <name val="Century Gothic"/>
      <family val="2"/>
      <scheme val="minor"/>
    </font>
    <font>
      <sz val="16"/>
      <color theme="1"/>
      <name val="Times New Roman"/>
      <family val="1"/>
      <charset val="163"/>
    </font>
    <font>
      <sz val="16"/>
      <color rgb="FFFF0000"/>
      <name val="Times New Roman"/>
      <family val="1"/>
    </font>
    <font>
      <sz val="16"/>
      <color theme="1"/>
      <name val=".VnTime"/>
      <family val="2"/>
    </font>
    <font>
      <sz val="14"/>
      <color theme="1"/>
      <name val="Century Gothic"/>
      <family val="2"/>
      <scheme val="minor"/>
    </font>
    <font>
      <b/>
      <sz val="9"/>
      <color indexed="81"/>
      <name val="Tahoma"/>
      <family val="2"/>
    </font>
    <font>
      <sz val="9"/>
      <color indexed="81"/>
      <name val="Tahoma"/>
      <family val="2"/>
    </font>
    <font>
      <sz val="9"/>
      <name val="Times New Roman"/>
      <family val="1"/>
    </font>
    <font>
      <b/>
      <sz val="16"/>
      <color rgb="FF000000"/>
      <name val="Times New Roman"/>
      <family val="1"/>
    </font>
    <font>
      <sz val="16"/>
      <color rgb="FF000000"/>
      <name val="Times New Roman"/>
      <family val="1"/>
    </font>
    <font>
      <i/>
      <sz val="16"/>
      <color rgb="FF000000"/>
      <name val="Times New Roman"/>
      <family val="1"/>
    </font>
    <font>
      <sz val="16"/>
      <color indexed="8"/>
      <name val="Times New Roman"/>
      <family val="1"/>
    </font>
    <font>
      <sz val="14"/>
      <color rgb="FF000000"/>
      <name val="Times New Roman"/>
      <family val="1"/>
    </font>
    <font>
      <sz val="15"/>
      <color rgb="FF000000"/>
      <name val="Times New Roman"/>
      <family val="1"/>
    </font>
    <font>
      <b/>
      <sz val="17"/>
      <color theme="1"/>
      <name val="Times New Roman"/>
      <family val="1"/>
    </font>
    <font>
      <i/>
      <sz val="16"/>
      <name val="Times New Roman"/>
      <family val="1"/>
    </font>
    <font>
      <sz val="15"/>
      <color rgb="FFFF0000"/>
      <name val="Times New Roman"/>
      <family val="1"/>
    </font>
    <font>
      <sz val="16"/>
      <name val="Times New Roman"/>
      <family val="1"/>
      <charset val="163"/>
    </font>
    <font>
      <sz val="16"/>
      <name val="Century Gothic"/>
      <family val="2"/>
      <scheme val="minor"/>
    </font>
    <font>
      <sz val="12"/>
      <color rgb="FFFF0000"/>
      <name val="Times New Roman"/>
      <family val="1"/>
    </font>
    <font>
      <b/>
      <sz val="12"/>
      <color theme="1"/>
      <name val="Times New Roman"/>
      <family val="1"/>
    </font>
  </fonts>
  <fills count="13">
    <fill>
      <patternFill patternType="none"/>
    </fill>
    <fill>
      <patternFill patternType="gray125"/>
    </fill>
    <fill>
      <patternFill patternType="solid">
        <fgColor rgb="FFFFFF00"/>
        <bgColor indexed="64"/>
      </patternFill>
    </fill>
    <fill>
      <patternFill patternType="solid">
        <fgColor theme="0"/>
        <bgColor indexed="64"/>
      </patternFill>
    </fill>
    <fill>
      <patternFill patternType="solid">
        <fgColor theme="0"/>
        <bgColor theme="0"/>
      </patternFill>
    </fill>
    <fill>
      <patternFill patternType="solid">
        <fgColor theme="4" tint="0.39997558519241921"/>
        <bgColor indexed="64"/>
      </patternFill>
    </fill>
    <fill>
      <patternFill patternType="solid">
        <fgColor theme="4" tint="0.59999389629810485"/>
        <bgColor indexed="64"/>
      </patternFill>
    </fill>
    <fill>
      <patternFill patternType="solid">
        <fgColor theme="4" tint="0.39997558519241921"/>
        <bgColor rgb="FF92D050"/>
      </patternFill>
    </fill>
    <fill>
      <patternFill patternType="solid">
        <fgColor theme="0"/>
        <bgColor rgb="FFFF0000"/>
      </patternFill>
    </fill>
    <fill>
      <patternFill patternType="solid">
        <fgColor rgb="FFFFFFFF"/>
        <bgColor rgb="FFFFFFFF"/>
      </patternFill>
    </fill>
    <fill>
      <patternFill patternType="solid">
        <fgColor theme="0"/>
        <bgColor rgb="FF93C47D"/>
      </patternFill>
    </fill>
    <fill>
      <patternFill patternType="solid">
        <fgColor theme="4" tint="0.39997558519241921"/>
        <bgColor theme="0"/>
      </patternFill>
    </fill>
    <fill>
      <patternFill patternType="solid">
        <fgColor rgb="FFFFFF00"/>
        <bgColor theme="0"/>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style="thin">
        <color indexed="64"/>
      </left>
      <right style="thin">
        <color indexed="64"/>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indexed="64"/>
      </left>
      <right/>
      <top style="thin">
        <color rgb="FF000000"/>
      </top>
      <bottom style="thin">
        <color indexed="64"/>
      </bottom>
      <diagonal/>
    </border>
    <border>
      <left/>
      <right style="thin">
        <color indexed="64"/>
      </right>
      <top style="thin">
        <color rgb="FF000000"/>
      </top>
      <bottom style="thin">
        <color indexed="64"/>
      </bottom>
      <diagonal/>
    </border>
    <border>
      <left style="thin">
        <color rgb="FF000000"/>
      </left>
      <right/>
      <top style="thin">
        <color indexed="64"/>
      </top>
      <bottom style="thin">
        <color rgb="FF000000"/>
      </bottom>
      <diagonal/>
    </border>
    <border>
      <left/>
      <right style="thin">
        <color rgb="FF000000"/>
      </right>
      <top style="thin">
        <color indexed="64"/>
      </top>
      <bottom style="thin">
        <color rgb="FF000000"/>
      </bottom>
      <diagonal/>
    </border>
    <border>
      <left/>
      <right/>
      <top/>
      <bottom style="thin">
        <color indexed="64"/>
      </bottom>
      <diagonal/>
    </border>
    <border>
      <left/>
      <right style="thin">
        <color indexed="64"/>
      </right>
      <top/>
      <bottom/>
      <diagonal/>
    </border>
  </borders>
  <cellStyleXfs count="11">
    <xf numFmtId="0" fontId="0" fillId="0" borderId="0"/>
    <xf numFmtId="0" fontId="2" fillId="0" borderId="0"/>
    <xf numFmtId="0" fontId="1" fillId="0" borderId="0"/>
    <xf numFmtId="0" fontId="3" fillId="0" borderId="0"/>
    <xf numFmtId="0" fontId="2" fillId="0" borderId="0"/>
    <xf numFmtId="0" fontId="5" fillId="0" borderId="0"/>
    <xf numFmtId="0" fontId="9" fillId="0" borderId="0"/>
    <xf numFmtId="0" fontId="1" fillId="0" borderId="0"/>
    <xf numFmtId="0" fontId="2" fillId="0" borderId="0"/>
    <xf numFmtId="0" fontId="42" fillId="0" borderId="0" applyNumberFormat="0" applyFill="0" applyBorder="0" applyAlignment="0" applyProtection="0">
      <alignment vertical="top"/>
      <protection locked="0"/>
    </xf>
    <xf numFmtId="0" fontId="2" fillId="0" borderId="0"/>
  </cellStyleXfs>
  <cellXfs count="565">
    <xf numFmtId="0" fontId="0" fillId="0" borderId="0" xfId="0"/>
    <xf numFmtId="0" fontId="8" fillId="0" borderId="0" xfId="0" applyFont="1" applyAlignment="1">
      <alignment wrapText="1"/>
    </xf>
    <xf numFmtId="0" fontId="7" fillId="0" borderId="0" xfId="0" applyFont="1" applyAlignment="1">
      <alignment wrapText="1"/>
    </xf>
    <xf numFmtId="0" fontId="7" fillId="0" borderId="0" xfId="0" applyFont="1" applyAlignment="1">
      <alignment horizontal="center" wrapText="1"/>
    </xf>
    <xf numFmtId="0" fontId="11" fillId="0" borderId="0" xfId="0" applyFont="1" applyAlignment="1">
      <alignment wrapText="1"/>
    </xf>
    <xf numFmtId="0" fontId="11" fillId="0" borderId="0" xfId="0" applyFont="1" applyAlignment="1">
      <alignment horizontal="center" wrapText="1"/>
    </xf>
    <xf numFmtId="0" fontId="8" fillId="0" borderId="0" xfId="0" applyFont="1" applyAlignment="1">
      <alignment horizontal="left" wrapText="1"/>
    </xf>
    <xf numFmtId="0" fontId="7" fillId="0" borderId="0" xfId="0" applyFont="1" applyAlignment="1">
      <alignment horizontal="left" wrapText="1"/>
    </xf>
    <xf numFmtId="164" fontId="7" fillId="0" borderId="0" xfId="0" applyNumberFormat="1" applyFont="1" applyAlignment="1">
      <alignment horizontal="center" wrapText="1"/>
    </xf>
    <xf numFmtId="0" fontId="14" fillId="0" borderId="0" xfId="0" applyFont="1" applyAlignment="1">
      <alignment wrapText="1"/>
    </xf>
    <xf numFmtId="0" fontId="7" fillId="0" borderId="0" xfId="0" applyFont="1" applyAlignment="1">
      <alignment vertical="center" wrapText="1"/>
    </xf>
    <xf numFmtId="0" fontId="7" fillId="0" borderId="0" xfId="0" applyFont="1" applyAlignment="1">
      <alignment horizontal="left" vertical="center" wrapText="1"/>
    </xf>
    <xf numFmtId="0" fontId="13" fillId="0" borderId="0" xfId="0" applyFont="1" applyAlignment="1">
      <alignment horizontal="left" vertical="center" wrapText="1"/>
    </xf>
    <xf numFmtId="0" fontId="10" fillId="0" borderId="0" xfId="0" applyFont="1" applyAlignment="1">
      <alignment horizontal="left" vertical="center" wrapText="1"/>
    </xf>
    <xf numFmtId="0" fontId="18" fillId="0" borderId="0" xfId="0" applyFont="1" applyAlignment="1">
      <alignment wrapText="1"/>
    </xf>
    <xf numFmtId="0" fontId="22" fillId="0" borderId="0" xfId="0" applyFont="1" applyAlignment="1">
      <alignment wrapText="1"/>
    </xf>
    <xf numFmtId="0" fontId="23" fillId="0" borderId="1" xfId="0" applyFont="1" applyBorder="1" applyAlignment="1">
      <alignment horizontal="center" vertical="center" wrapText="1"/>
    </xf>
    <xf numFmtId="0" fontId="24" fillId="0" borderId="5" xfId="0" quotePrefix="1" applyFont="1" applyBorder="1" applyAlignment="1">
      <alignment horizontal="center" vertical="center" wrapText="1"/>
    </xf>
    <xf numFmtId="0" fontId="22" fillId="0" borderId="1" xfId="0" applyFont="1" applyBorder="1" applyAlignment="1">
      <alignment horizontal="center" vertical="center" wrapText="1"/>
    </xf>
    <xf numFmtId="0" fontId="27" fillId="0" borderId="0" xfId="0" applyFont="1" applyAlignment="1">
      <alignment wrapText="1"/>
    </xf>
    <xf numFmtId="0" fontId="28" fillId="0" borderId="1" xfId="0" quotePrefix="1" applyFont="1" applyBorder="1" applyAlignment="1">
      <alignment horizontal="center" vertical="center" wrapText="1"/>
    </xf>
    <xf numFmtId="0" fontId="30" fillId="0" borderId="0" xfId="0" applyFont="1" applyAlignment="1">
      <alignment horizontal="center" wrapText="1"/>
    </xf>
    <xf numFmtId="0" fontId="16" fillId="0" borderId="1" xfId="0" applyFont="1" applyBorder="1" applyAlignment="1">
      <alignment horizontal="center" vertical="center" wrapText="1"/>
    </xf>
    <xf numFmtId="0" fontId="31" fillId="0" borderId="0" xfId="0" applyFont="1"/>
    <xf numFmtId="0" fontId="23" fillId="0" borderId="8" xfId="0" applyFont="1" applyBorder="1" applyAlignment="1">
      <alignment horizontal="center" vertical="center" wrapText="1"/>
    </xf>
    <xf numFmtId="0" fontId="17" fillId="0" borderId="8" xfId="0" applyFont="1" applyBorder="1" applyAlignment="1">
      <alignment horizontal="center" vertical="center" wrapText="1"/>
    </xf>
    <xf numFmtId="0" fontId="17" fillId="0" borderId="9" xfId="0" applyFont="1" applyBorder="1" applyAlignment="1">
      <alignment horizontal="left" vertical="center" wrapText="1"/>
    </xf>
    <xf numFmtId="9" fontId="17" fillId="0" borderId="8" xfId="0" applyNumberFormat="1" applyFont="1" applyBorder="1" applyAlignment="1">
      <alignment horizontal="center" vertical="center" wrapText="1"/>
    </xf>
    <xf numFmtId="0" fontId="23" fillId="4" borderId="8" xfId="0" applyFont="1" applyFill="1" applyBorder="1" applyAlignment="1">
      <alignment horizontal="center" vertical="center" wrapText="1"/>
    </xf>
    <xf numFmtId="9" fontId="23" fillId="4" borderId="8" xfId="0" applyNumberFormat="1" applyFont="1" applyFill="1" applyBorder="1" applyAlignment="1">
      <alignment horizontal="center" vertical="center" wrapText="1"/>
    </xf>
    <xf numFmtId="9" fontId="23" fillId="0" borderId="8" xfId="0" applyNumberFormat="1" applyFont="1" applyBorder="1" applyAlignment="1">
      <alignment horizontal="center" vertical="center" wrapText="1"/>
    </xf>
    <xf numFmtId="0" fontId="20" fillId="0" borderId="1" xfId="0" applyFont="1" applyBorder="1" applyAlignment="1">
      <alignment horizontal="center" vertical="center" wrapText="1"/>
    </xf>
    <xf numFmtId="0" fontId="20" fillId="0" borderId="1" xfId="0" applyFont="1" applyBorder="1" applyAlignment="1">
      <alignment vertical="center" wrapText="1"/>
    </xf>
    <xf numFmtId="0" fontId="20" fillId="0" borderId="1" xfId="0" quotePrefix="1" applyFont="1" applyBorder="1" applyAlignment="1">
      <alignment horizontal="center" vertical="center" wrapText="1"/>
    </xf>
    <xf numFmtId="0" fontId="20" fillId="0" borderId="1" xfId="0" applyFont="1" applyBorder="1" applyAlignment="1">
      <alignment horizontal="left" vertical="center" wrapText="1"/>
    </xf>
    <xf numFmtId="0" fontId="20" fillId="0" borderId="1" xfId="0" quotePrefix="1" applyFont="1" applyBorder="1" applyAlignment="1">
      <alignment vertical="center" wrapText="1"/>
    </xf>
    <xf numFmtId="0" fontId="30" fillId="0" borderId="0" xfId="0" applyFont="1" applyAlignment="1">
      <alignment wrapText="1"/>
    </xf>
    <xf numFmtId="0" fontId="17" fillId="0" borderId="1" xfId="0" applyFont="1" applyBorder="1" applyAlignment="1">
      <alignment horizontal="center" vertical="center" wrapText="1"/>
    </xf>
    <xf numFmtId="0" fontId="23" fillId="0" borderId="0" xfId="0" applyFont="1" applyAlignment="1">
      <alignment wrapText="1"/>
    </xf>
    <xf numFmtId="0" fontId="23" fillId="0" borderId="1" xfId="0" quotePrefix="1" applyFont="1" applyBorder="1" applyAlignment="1">
      <alignment horizontal="center" vertical="center" wrapText="1"/>
    </xf>
    <xf numFmtId="0" fontId="23" fillId="3" borderId="1" xfId="0" quotePrefix="1" applyFont="1" applyFill="1" applyBorder="1" applyAlignment="1">
      <alignment horizontal="center" vertical="center" wrapText="1"/>
    </xf>
    <xf numFmtId="9" fontId="23" fillId="3" borderId="1" xfId="0" quotePrefix="1" applyNumberFormat="1" applyFont="1" applyFill="1" applyBorder="1" applyAlignment="1">
      <alignment horizontal="center" vertical="center" wrapText="1"/>
    </xf>
    <xf numFmtId="0" fontId="17" fillId="0" borderId="1" xfId="0" applyFont="1" applyBorder="1" applyAlignment="1">
      <alignment vertical="center" wrapText="1"/>
    </xf>
    <xf numFmtId="0" fontId="27" fillId="2" borderId="0" xfId="0" applyFont="1" applyFill="1" applyAlignment="1">
      <alignment horizontal="center" wrapText="1"/>
    </xf>
    <xf numFmtId="0" fontId="31" fillId="2" borderId="0" xfId="0" applyFont="1" applyFill="1"/>
    <xf numFmtId="0" fontId="24" fillId="0" borderId="5" xfId="0" quotePrefix="1" applyFont="1" applyBorder="1" applyAlignment="1">
      <alignment horizontal="left" vertical="center" wrapText="1"/>
    </xf>
    <xf numFmtId="0" fontId="23" fillId="0" borderId="8" xfId="0" applyFont="1" applyBorder="1" applyAlignment="1">
      <alignment horizontal="left" vertical="center" wrapText="1"/>
    </xf>
    <xf numFmtId="0" fontId="17" fillId="0" borderId="1" xfId="0" applyFont="1" applyBorder="1" applyAlignment="1">
      <alignment horizontal="left" vertical="center" wrapText="1"/>
    </xf>
    <xf numFmtId="0" fontId="23" fillId="0" borderId="1" xfId="0" applyFont="1" applyBorder="1" applyAlignment="1">
      <alignment horizontal="left" vertical="center" wrapText="1"/>
    </xf>
    <xf numFmtId="0" fontId="30" fillId="6" borderId="0" xfId="0" applyFont="1" applyFill="1" applyAlignment="1">
      <alignment horizontal="center" wrapText="1"/>
    </xf>
    <xf numFmtId="0" fontId="30" fillId="0" borderId="0" xfId="0" applyFont="1" applyAlignment="1">
      <alignment horizontal="center" vertical="center" wrapText="1"/>
    </xf>
    <xf numFmtId="0" fontId="7" fillId="0" borderId="0" xfId="0" applyFont="1" applyAlignment="1">
      <alignment horizontal="center" vertical="center" wrapText="1"/>
    </xf>
    <xf numFmtId="0" fontId="23" fillId="0" borderId="5" xfId="0" quotePrefix="1" applyFont="1" applyBorder="1" applyAlignment="1">
      <alignment horizontal="center" vertical="center" wrapText="1"/>
    </xf>
    <xf numFmtId="9" fontId="23" fillId="0" borderId="5" xfId="0" quotePrefix="1" applyNumberFormat="1" applyFont="1" applyBorder="1" applyAlignment="1">
      <alignment horizontal="center" vertical="center" wrapText="1"/>
    </xf>
    <xf numFmtId="1" fontId="23" fillId="0" borderId="1" xfId="0" quotePrefix="1" applyNumberFormat="1" applyFont="1" applyBorder="1" applyAlignment="1">
      <alignment horizontal="center" vertical="center" wrapText="1"/>
    </xf>
    <xf numFmtId="167" fontId="23" fillId="3" borderId="1" xfId="0" quotePrefix="1" applyNumberFormat="1" applyFont="1" applyFill="1" applyBorder="1" applyAlignment="1">
      <alignment horizontal="center" vertical="center" wrapText="1"/>
    </xf>
    <xf numFmtId="166" fontId="23" fillId="0" borderId="5" xfId="0" quotePrefix="1" applyNumberFormat="1" applyFont="1" applyBorder="1" applyAlignment="1">
      <alignment horizontal="center" vertical="center" wrapText="1"/>
    </xf>
    <xf numFmtId="166" fontId="23" fillId="0" borderId="1" xfId="0" quotePrefix="1" applyNumberFormat="1" applyFont="1" applyBorder="1" applyAlignment="1">
      <alignment horizontal="center" vertical="center" wrapText="1"/>
    </xf>
    <xf numFmtId="0" fontId="23" fillId="0" borderId="5" xfId="0" quotePrefix="1" applyFont="1" applyBorder="1" applyAlignment="1">
      <alignment horizontal="left" vertical="center" wrapText="1"/>
    </xf>
    <xf numFmtId="0" fontId="23" fillId="0" borderId="1" xfId="0" applyFont="1" applyBorder="1" applyAlignment="1">
      <alignment vertical="center" wrapText="1"/>
    </xf>
    <xf numFmtId="0" fontId="37" fillId="0" borderId="1" xfId="0" applyFont="1" applyBorder="1" applyAlignment="1">
      <alignment horizontal="center" vertical="center" wrapText="1"/>
    </xf>
    <xf numFmtId="0" fontId="37" fillId="0" borderId="1" xfId="0" applyFont="1" applyBorder="1" applyAlignment="1">
      <alignment vertical="center" wrapText="1"/>
    </xf>
    <xf numFmtId="166" fontId="37" fillId="0" borderId="1" xfId="0" applyNumberFormat="1" applyFont="1" applyBorder="1" applyAlignment="1">
      <alignment horizontal="center" vertical="center" wrapText="1"/>
    </xf>
    <xf numFmtId="0" fontId="38" fillId="0" borderId="0" xfId="0" applyFont="1" applyAlignment="1">
      <alignment wrapText="1"/>
    </xf>
    <xf numFmtId="0" fontId="38" fillId="0" borderId="1" xfId="0" applyFont="1" applyBorder="1" applyAlignment="1">
      <alignment horizontal="center" vertical="center" wrapText="1"/>
    </xf>
    <xf numFmtId="0" fontId="38" fillId="0" borderId="1" xfId="0" applyFont="1" applyBorder="1" applyAlignment="1">
      <alignment horizontal="left" vertical="center" wrapText="1"/>
    </xf>
    <xf numFmtId="9" fontId="38" fillId="0" borderId="1" xfId="0" applyNumberFormat="1" applyFont="1" applyBorder="1" applyAlignment="1">
      <alignment horizontal="center" vertical="center" wrapText="1"/>
    </xf>
    <xf numFmtId="166" fontId="38" fillId="0" borderId="1" xfId="0" applyNumberFormat="1" applyFont="1" applyBorder="1" applyAlignment="1">
      <alignment horizontal="center" vertical="center" wrapText="1"/>
    </xf>
    <xf numFmtId="0" fontId="38" fillId="0" borderId="1" xfId="0" applyFont="1" applyBorder="1" applyAlignment="1">
      <alignment vertical="center" wrapText="1"/>
    </xf>
    <xf numFmtId="0" fontId="38" fillId="0" borderId="1" xfId="0" quotePrefix="1" applyFont="1" applyBorder="1" applyAlignment="1">
      <alignment horizontal="center" vertical="center" wrapText="1"/>
    </xf>
    <xf numFmtId="9" fontId="38" fillId="0" borderId="1" xfId="0" quotePrefix="1" applyNumberFormat="1" applyFont="1" applyBorder="1" applyAlignment="1">
      <alignment horizontal="center" vertical="center" wrapText="1"/>
    </xf>
    <xf numFmtId="0" fontId="23" fillId="5" borderId="8" xfId="0" applyFont="1" applyFill="1" applyBorder="1" applyAlignment="1">
      <alignment horizontal="center" vertical="center" wrapText="1"/>
    </xf>
    <xf numFmtId="0" fontId="17" fillId="5" borderId="8" xfId="0" applyFont="1" applyFill="1" applyBorder="1" applyAlignment="1">
      <alignment horizontal="left" vertical="center" wrapText="1"/>
    </xf>
    <xf numFmtId="0" fontId="17" fillId="5" borderId="8" xfId="0" applyFont="1" applyFill="1" applyBorder="1" applyAlignment="1">
      <alignment horizontal="center" vertical="center" wrapText="1"/>
    </xf>
    <xf numFmtId="0" fontId="27" fillId="5" borderId="0" xfId="0" applyFont="1" applyFill="1" applyAlignment="1">
      <alignment horizontal="center" wrapText="1"/>
    </xf>
    <xf numFmtId="0" fontId="31" fillId="5" borderId="0" xfId="0" applyFont="1" applyFill="1"/>
    <xf numFmtId="166" fontId="23" fillId="5" borderId="5" xfId="0" quotePrefix="1" applyNumberFormat="1" applyFont="1" applyFill="1" applyBorder="1" applyAlignment="1">
      <alignment horizontal="center" vertical="center" wrapText="1"/>
    </xf>
    <xf numFmtId="166" fontId="23" fillId="5" borderId="1" xfId="0" quotePrefix="1" applyNumberFormat="1" applyFont="1" applyFill="1" applyBorder="1" applyAlignment="1">
      <alignment horizontal="center" vertical="center" wrapText="1"/>
    </xf>
    <xf numFmtId="0" fontId="23" fillId="7" borderId="8" xfId="0" applyFont="1" applyFill="1" applyBorder="1" applyAlignment="1">
      <alignment horizontal="center" vertical="center" wrapText="1"/>
    </xf>
    <xf numFmtId="0" fontId="17" fillId="5" borderId="1" xfId="0" quotePrefix="1" applyFont="1" applyFill="1" applyBorder="1" applyAlignment="1">
      <alignment horizontal="center" vertical="center" wrapText="1"/>
    </xf>
    <xf numFmtId="0" fontId="23" fillId="5" borderId="0" xfId="0" applyFont="1" applyFill="1" applyAlignment="1">
      <alignment wrapText="1"/>
    </xf>
    <xf numFmtId="0" fontId="23" fillId="5" borderId="1" xfId="0" quotePrefix="1" applyFont="1" applyFill="1" applyBorder="1" applyAlignment="1">
      <alignment horizontal="center" vertical="center" wrapText="1"/>
    </xf>
    <xf numFmtId="0" fontId="37" fillId="5" borderId="1" xfId="0" applyFont="1" applyFill="1" applyBorder="1" applyAlignment="1">
      <alignment horizontal="center" vertical="center" wrapText="1"/>
    </xf>
    <xf numFmtId="0" fontId="37" fillId="5" borderId="0" xfId="0" applyFont="1" applyFill="1" applyAlignment="1">
      <alignment horizontal="center" wrapText="1"/>
    </xf>
    <xf numFmtId="166" fontId="38" fillId="5" borderId="1" xfId="0" applyNumberFormat="1" applyFont="1" applyFill="1" applyBorder="1" applyAlignment="1">
      <alignment horizontal="center" vertical="center" wrapText="1"/>
    </xf>
    <xf numFmtId="0" fontId="39" fillId="3" borderId="1" xfId="0" applyFont="1" applyFill="1" applyBorder="1"/>
    <xf numFmtId="0" fontId="40" fillId="0" borderId="0" xfId="0" applyFont="1"/>
    <xf numFmtId="0" fontId="23" fillId="4" borderId="1" xfId="0" applyFont="1" applyFill="1" applyBorder="1" applyAlignment="1">
      <alignment horizontal="center" vertical="center" wrapText="1"/>
    </xf>
    <xf numFmtId="0" fontId="23" fillId="8" borderId="1" xfId="0" applyFont="1" applyFill="1" applyBorder="1" applyAlignment="1">
      <alignment horizontal="center" vertical="center" wrapText="1"/>
    </xf>
    <xf numFmtId="9" fontId="23" fillId="4" borderId="1" xfId="0" applyNumberFormat="1" applyFont="1" applyFill="1" applyBorder="1" applyAlignment="1">
      <alignment horizontal="center" vertical="center" wrapText="1"/>
    </xf>
    <xf numFmtId="0" fontId="23" fillId="3" borderId="1" xfId="0" applyFont="1" applyFill="1" applyBorder="1" applyAlignment="1">
      <alignment horizontal="center" vertical="center" wrapText="1"/>
    </xf>
    <xf numFmtId="0" fontId="17" fillId="3" borderId="1" xfId="0" applyFont="1" applyFill="1" applyBorder="1" applyAlignment="1">
      <alignment vertical="center" wrapText="1"/>
    </xf>
    <xf numFmtId="0" fontId="23" fillId="4" borderId="1" xfId="0" applyFont="1" applyFill="1" applyBorder="1" applyAlignment="1">
      <alignment vertical="center" wrapText="1"/>
    </xf>
    <xf numFmtId="0" fontId="23" fillId="9" borderId="1" xfId="0" applyFont="1" applyFill="1" applyBorder="1" applyAlignment="1">
      <alignment vertical="center" wrapText="1"/>
    </xf>
    <xf numFmtId="0" fontId="23" fillId="10" borderId="1" xfId="0" applyFont="1" applyFill="1" applyBorder="1" applyAlignment="1">
      <alignment horizontal="center" vertical="center" wrapText="1"/>
    </xf>
    <xf numFmtId="0" fontId="23" fillId="10" borderId="1" xfId="0" applyFont="1" applyFill="1" applyBorder="1" applyAlignment="1">
      <alignment vertical="center" wrapText="1"/>
    </xf>
    <xf numFmtId="9" fontId="23" fillId="10" borderId="1" xfId="0" applyNumberFormat="1" applyFont="1" applyFill="1" applyBorder="1" applyAlignment="1">
      <alignment horizontal="center" vertical="center" wrapText="1"/>
    </xf>
    <xf numFmtId="0" fontId="23" fillId="10" borderId="0" xfId="0" applyFont="1" applyFill="1" applyAlignment="1">
      <alignment wrapText="1"/>
    </xf>
    <xf numFmtId="0" fontId="40" fillId="3" borderId="0" xfId="0" applyFont="1" applyFill="1"/>
    <xf numFmtId="0" fontId="23" fillId="3" borderId="1" xfId="0" applyFont="1" applyFill="1" applyBorder="1" applyAlignment="1">
      <alignment horizontal="center" vertical="center"/>
    </xf>
    <xf numFmtId="0" fontId="23" fillId="0" borderId="1" xfId="0" applyFont="1" applyBorder="1" applyAlignment="1">
      <alignment horizontal="center" vertical="center"/>
    </xf>
    <xf numFmtId="0" fontId="41" fillId="3" borderId="1" xfId="0" applyFont="1" applyFill="1" applyBorder="1" applyAlignment="1">
      <alignment horizontal="center" vertical="center"/>
    </xf>
    <xf numFmtId="0" fontId="37" fillId="0" borderId="1" xfId="0" applyFont="1" applyBorder="1" applyAlignment="1">
      <alignment horizontal="center" vertical="center"/>
    </xf>
    <xf numFmtId="0" fontId="23" fillId="11" borderId="1" xfId="0" applyFont="1" applyFill="1" applyBorder="1" applyAlignment="1">
      <alignment horizontal="center" vertical="center" wrapText="1"/>
    </xf>
    <xf numFmtId="0" fontId="30" fillId="0" borderId="0" xfId="0" applyFont="1" applyAlignment="1">
      <alignment vertical="center" wrapText="1"/>
    </xf>
    <xf numFmtId="9" fontId="23" fillId="0" borderId="1" xfId="0" quotePrefix="1" applyNumberFormat="1" applyFont="1" applyBorder="1" applyAlignment="1">
      <alignment horizontal="center" vertical="center" wrapText="1"/>
    </xf>
    <xf numFmtId="9" fontId="17" fillId="0" borderId="1" xfId="0" quotePrefix="1" applyNumberFormat="1" applyFont="1" applyBorder="1" applyAlignment="1">
      <alignment horizontal="center" vertical="center" wrapText="1"/>
    </xf>
    <xf numFmtId="0" fontId="38" fillId="3" borderId="1" xfId="0" applyFont="1" applyFill="1" applyBorder="1" applyAlignment="1">
      <alignment horizontal="center" vertical="center" wrapText="1"/>
    </xf>
    <xf numFmtId="0" fontId="38" fillId="3" borderId="1" xfId="0" applyFont="1" applyFill="1" applyBorder="1" applyAlignment="1">
      <alignment horizontal="left" vertical="center" wrapText="1"/>
    </xf>
    <xf numFmtId="0" fontId="38" fillId="0" borderId="8" xfId="0" applyFont="1" applyBorder="1" applyAlignment="1">
      <alignment horizontal="left" vertical="center" wrapText="1"/>
    </xf>
    <xf numFmtId="0" fontId="38" fillId="0" borderId="8" xfId="0" applyFont="1" applyBorder="1" applyAlignment="1">
      <alignment horizontal="center" vertical="center" wrapText="1"/>
    </xf>
    <xf numFmtId="9" fontId="38" fillId="0" borderId="8" xfId="0" applyNumberFormat="1" applyFont="1" applyBorder="1" applyAlignment="1">
      <alignment horizontal="center" vertical="center" wrapText="1"/>
    </xf>
    <xf numFmtId="0" fontId="10" fillId="0" borderId="0" xfId="0" applyFont="1" applyAlignment="1">
      <alignment horizontal="center" vertical="center" wrapText="1"/>
    </xf>
    <xf numFmtId="0" fontId="26" fillId="0" borderId="0" xfId="0" applyFont="1" applyAlignment="1">
      <alignment horizontal="center" vertical="center" wrapText="1"/>
    </xf>
    <xf numFmtId="0" fontId="27" fillId="0" borderId="0" xfId="0" applyFont="1" applyAlignment="1">
      <alignment horizontal="center" wrapText="1"/>
    </xf>
    <xf numFmtId="0" fontId="27" fillId="0" borderId="0" xfId="0" applyFont="1" applyAlignment="1">
      <alignment horizontal="center" vertical="center" wrapText="1"/>
    </xf>
    <xf numFmtId="9" fontId="23" fillId="0" borderId="1" xfId="0" applyNumberFormat="1" applyFont="1" applyBorder="1" applyAlignment="1">
      <alignment horizontal="center" vertical="center" wrapText="1"/>
    </xf>
    <xf numFmtId="0" fontId="38" fillId="0" borderId="1" xfId="9" applyFont="1" applyFill="1" applyBorder="1" applyAlignment="1" applyProtection="1">
      <alignment vertical="center" wrapText="1"/>
    </xf>
    <xf numFmtId="0" fontId="38" fillId="0" borderId="1" xfId="9" applyFont="1" applyBorder="1" applyAlignment="1" applyProtection="1">
      <alignment vertical="center" wrapText="1"/>
    </xf>
    <xf numFmtId="16" fontId="38" fillId="0" borderId="1" xfId="9" applyNumberFormat="1" applyFont="1" applyFill="1" applyBorder="1" applyAlignment="1" applyProtection="1">
      <alignment horizontal="left" vertical="center" wrapText="1"/>
    </xf>
    <xf numFmtId="0" fontId="38" fillId="2" borderId="1" xfId="0" applyFont="1" applyFill="1" applyBorder="1" applyAlignment="1">
      <alignment horizontal="center" vertical="center" wrapText="1"/>
    </xf>
    <xf numFmtId="2" fontId="38" fillId="0" borderId="1" xfId="0" applyNumberFormat="1" applyFont="1" applyBorder="1" applyAlignment="1">
      <alignment horizontal="center" vertical="center" wrapText="1"/>
    </xf>
    <xf numFmtId="0" fontId="38" fillId="3" borderId="1" xfId="0" quotePrefix="1" applyFont="1" applyFill="1" applyBorder="1" applyAlignment="1">
      <alignment horizontal="center" vertical="center" wrapText="1"/>
    </xf>
    <xf numFmtId="9" fontId="38" fillId="3" borderId="1" xfId="0" quotePrefix="1" applyNumberFormat="1" applyFont="1" applyFill="1" applyBorder="1" applyAlignment="1">
      <alignment horizontal="center" vertical="center" wrapText="1"/>
    </xf>
    <xf numFmtId="0" fontId="23" fillId="3" borderId="5" xfId="0" quotePrefix="1" applyFont="1" applyFill="1" applyBorder="1" applyAlignment="1">
      <alignment horizontal="center" vertical="center" wrapText="1"/>
    </xf>
    <xf numFmtId="0" fontId="17" fillId="3" borderId="5" xfId="0" quotePrefix="1" applyFont="1" applyFill="1" applyBorder="1" applyAlignment="1">
      <alignment horizontal="center" vertical="center" wrapText="1"/>
    </xf>
    <xf numFmtId="2" fontId="23" fillId="3" borderId="5" xfId="0" quotePrefix="1" applyNumberFormat="1" applyFont="1" applyFill="1" applyBorder="1" applyAlignment="1">
      <alignment horizontal="center" vertical="center" wrapText="1"/>
    </xf>
    <xf numFmtId="1" fontId="23" fillId="3" borderId="5" xfId="0" quotePrefix="1" applyNumberFormat="1" applyFont="1" applyFill="1" applyBorder="1" applyAlignment="1">
      <alignment horizontal="center" vertical="center" wrapText="1"/>
    </xf>
    <xf numFmtId="166" fontId="23" fillId="3" borderId="5" xfId="0" quotePrefix="1" applyNumberFormat="1" applyFont="1" applyFill="1" applyBorder="1" applyAlignment="1">
      <alignment horizontal="center" vertical="center" wrapText="1"/>
    </xf>
    <xf numFmtId="9" fontId="23" fillId="3" borderId="5" xfId="0" quotePrefix="1" applyNumberFormat="1" applyFont="1" applyFill="1" applyBorder="1" applyAlignment="1">
      <alignment horizontal="center" vertical="center" wrapText="1"/>
    </xf>
    <xf numFmtId="1" fontId="23" fillId="0" borderId="5" xfId="0" quotePrefix="1" applyNumberFormat="1" applyFont="1" applyBorder="1" applyAlignment="1">
      <alignment horizontal="center" vertical="center" wrapText="1"/>
    </xf>
    <xf numFmtId="2" fontId="23" fillId="0" borderId="5" xfId="0" quotePrefix="1" applyNumberFormat="1" applyFont="1" applyBorder="1" applyAlignment="1">
      <alignment horizontal="center" vertical="center" wrapText="1"/>
    </xf>
    <xf numFmtId="0" fontId="37" fillId="0" borderId="1" xfId="0" applyFont="1" applyBorder="1" applyAlignment="1">
      <alignment horizontal="left" vertical="center" wrapText="1"/>
    </xf>
    <xf numFmtId="0" fontId="23" fillId="3" borderId="5" xfId="0" quotePrefix="1" applyFont="1" applyFill="1" applyBorder="1" applyAlignment="1">
      <alignment horizontal="left" vertical="center" wrapText="1"/>
    </xf>
    <xf numFmtId="0" fontId="17" fillId="3" borderId="5" xfId="0" quotePrefix="1" applyFont="1" applyFill="1" applyBorder="1" applyAlignment="1">
      <alignment horizontal="left" vertical="center" wrapText="1"/>
    </xf>
    <xf numFmtId="0" fontId="23" fillId="12" borderId="1" xfId="0" applyFont="1" applyFill="1" applyBorder="1" applyAlignment="1">
      <alignment horizontal="center" vertical="center" wrapText="1"/>
    </xf>
    <xf numFmtId="0" fontId="4" fillId="0" borderId="0" xfId="0" applyFont="1" applyAlignment="1">
      <alignment vertical="center" wrapText="1"/>
    </xf>
    <xf numFmtId="0" fontId="17" fillId="3" borderId="1" xfId="0" applyFont="1" applyFill="1" applyBorder="1" applyAlignment="1">
      <alignment horizontal="center" vertical="center" wrapText="1"/>
    </xf>
    <xf numFmtId="0" fontId="23" fillId="3" borderId="1" xfId="0" applyFont="1" applyFill="1" applyBorder="1" applyAlignment="1">
      <alignment vertical="center" wrapText="1"/>
    </xf>
    <xf numFmtId="2" fontId="23" fillId="3" borderId="1" xfId="0" quotePrefix="1" applyNumberFormat="1" applyFont="1" applyFill="1" applyBorder="1" applyAlignment="1">
      <alignment horizontal="center" vertical="center" wrapText="1"/>
    </xf>
    <xf numFmtId="1" fontId="23" fillId="3" borderId="1" xfId="0" quotePrefix="1" applyNumberFormat="1" applyFont="1" applyFill="1" applyBorder="1" applyAlignment="1">
      <alignment horizontal="center" vertical="center" wrapText="1"/>
    </xf>
    <xf numFmtId="0" fontId="17" fillId="3" borderId="1" xfId="0" quotePrefix="1" applyFont="1" applyFill="1" applyBorder="1" applyAlignment="1">
      <alignment horizontal="center" vertical="center" wrapText="1"/>
    </xf>
    <xf numFmtId="0" fontId="23" fillId="3" borderId="1" xfId="0" applyFont="1" applyFill="1" applyBorder="1" applyAlignment="1">
      <alignment horizontal="left" vertical="center" wrapText="1"/>
    </xf>
    <xf numFmtId="9" fontId="23" fillId="3" borderId="1" xfId="0" applyNumberFormat="1" applyFont="1" applyFill="1" applyBorder="1" applyAlignment="1">
      <alignment horizontal="center" vertical="center" wrapText="1"/>
    </xf>
    <xf numFmtId="1" fontId="23" fillId="3" borderId="1" xfId="0" applyNumberFormat="1" applyFont="1" applyFill="1" applyBorder="1" applyAlignment="1">
      <alignment horizontal="center" vertical="center" wrapText="1"/>
    </xf>
    <xf numFmtId="9" fontId="17" fillId="3" borderId="1" xfId="0" quotePrefix="1" applyNumberFormat="1" applyFont="1" applyFill="1" applyBorder="1" applyAlignment="1">
      <alignment horizontal="center" vertical="center" wrapText="1"/>
    </xf>
    <xf numFmtId="2" fontId="17" fillId="3" borderId="1" xfId="0" quotePrefix="1" applyNumberFormat="1" applyFont="1" applyFill="1" applyBorder="1" applyAlignment="1">
      <alignment horizontal="center" vertical="center" wrapText="1"/>
    </xf>
    <xf numFmtId="1" fontId="17" fillId="3" borderId="1" xfId="0" quotePrefix="1" applyNumberFormat="1" applyFont="1" applyFill="1" applyBorder="1" applyAlignment="1">
      <alignment horizontal="center" vertical="center" wrapText="1"/>
    </xf>
    <xf numFmtId="1" fontId="17" fillId="0" borderId="1" xfId="0" applyNumberFormat="1" applyFont="1" applyBorder="1" applyAlignment="1">
      <alignment horizontal="center" vertical="center" wrapText="1"/>
    </xf>
    <xf numFmtId="3" fontId="44" fillId="0" borderId="1" xfId="0" applyNumberFormat="1" applyFont="1" applyBorder="1" applyAlignment="1">
      <alignment horizontal="center" vertical="center"/>
    </xf>
    <xf numFmtId="0" fontId="45" fillId="0" borderId="1" xfId="0" applyFont="1" applyBorder="1" applyAlignment="1">
      <alignment horizontal="center" vertical="center" wrapText="1"/>
    </xf>
    <xf numFmtId="0" fontId="38" fillId="0" borderId="5" xfId="0" applyFont="1" applyBorder="1" applyAlignment="1">
      <alignment horizontal="center" vertical="center"/>
    </xf>
    <xf numFmtId="0" fontId="38" fillId="0" borderId="5" xfId="0" applyFont="1" applyBorder="1" applyAlignment="1">
      <alignment horizontal="left" vertical="center" wrapText="1"/>
    </xf>
    <xf numFmtId="0" fontId="38" fillId="0" borderId="1" xfId="0" applyFont="1" applyBorder="1" applyAlignment="1">
      <alignment horizontal="center" vertical="center"/>
    </xf>
    <xf numFmtId="0" fontId="38" fillId="0" borderId="1" xfId="0" applyFont="1" applyBorder="1" applyAlignment="1">
      <alignment horizontal="left" vertical="center"/>
    </xf>
    <xf numFmtId="0" fontId="44" fillId="0" borderId="1" xfId="0" quotePrefix="1" applyFont="1" applyBorder="1" applyAlignment="1">
      <alignment horizontal="center" vertical="center" wrapText="1"/>
    </xf>
    <xf numFmtId="0" fontId="23" fillId="2" borderId="1" xfId="0" quotePrefix="1" applyFont="1" applyFill="1" applyBorder="1" applyAlignment="1">
      <alignment horizontal="center" vertical="center" wrapText="1"/>
    </xf>
    <xf numFmtId="0" fontId="46" fillId="0" borderId="1" xfId="0" quotePrefix="1" applyFont="1" applyBorder="1" applyAlignment="1">
      <alignment horizontal="center" vertical="center" wrapText="1"/>
    </xf>
    <xf numFmtId="0" fontId="23" fillId="0" borderId="2" xfId="0" applyFont="1" applyBorder="1" applyAlignment="1">
      <alignment horizontal="left" vertical="center" wrapText="1"/>
    </xf>
    <xf numFmtId="0" fontId="17" fillId="0" borderId="2" xfId="0" applyFont="1" applyBorder="1" applyAlignment="1">
      <alignment vertical="center" wrapText="1"/>
    </xf>
    <xf numFmtId="0" fontId="17" fillId="0" borderId="0" xfId="0" applyFont="1" applyAlignment="1">
      <alignment horizontal="center" vertical="center" wrapText="1"/>
    </xf>
    <xf numFmtId="0" fontId="8" fillId="5" borderId="0" xfId="0" applyFont="1" applyFill="1" applyAlignment="1">
      <alignment wrapText="1"/>
    </xf>
    <xf numFmtId="0" fontId="16" fillId="5" borderId="1" xfId="0" applyFont="1" applyFill="1" applyBorder="1" applyAlignment="1">
      <alignment horizontal="center" vertical="center" wrapText="1"/>
    </xf>
    <xf numFmtId="0" fontId="24" fillId="5" borderId="5" xfId="0" quotePrefix="1" applyFont="1" applyFill="1" applyBorder="1" applyAlignment="1">
      <alignment horizontal="center" vertical="center" wrapText="1"/>
    </xf>
    <xf numFmtId="0" fontId="17" fillId="5" borderId="1" xfId="0" applyFont="1" applyFill="1" applyBorder="1" applyAlignment="1">
      <alignment horizontal="center" vertical="center" wrapText="1"/>
    </xf>
    <xf numFmtId="0" fontId="37" fillId="5" borderId="1" xfId="0" applyFont="1" applyFill="1" applyBorder="1" applyAlignment="1">
      <alignment horizontal="center" vertical="center"/>
    </xf>
    <xf numFmtId="0" fontId="38" fillId="5" borderId="1" xfId="0" quotePrefix="1" applyFont="1" applyFill="1" applyBorder="1" applyAlignment="1">
      <alignment horizontal="center" vertical="center" wrapText="1"/>
    </xf>
    <xf numFmtId="0" fontId="37" fillId="5" borderId="1" xfId="0" applyFont="1" applyFill="1" applyBorder="1" applyAlignment="1">
      <alignment vertical="center" wrapText="1"/>
    </xf>
    <xf numFmtId="2" fontId="17" fillId="5" borderId="1" xfId="0" quotePrefix="1" applyNumberFormat="1" applyFont="1" applyFill="1" applyBorder="1" applyAlignment="1">
      <alignment horizontal="center" vertical="center" wrapText="1"/>
    </xf>
    <xf numFmtId="2" fontId="23" fillId="5" borderId="1" xfId="0" quotePrefix="1" applyNumberFormat="1" applyFont="1" applyFill="1" applyBorder="1" applyAlignment="1">
      <alignment horizontal="center" vertical="center" wrapText="1"/>
    </xf>
    <xf numFmtId="2" fontId="23" fillId="5" borderId="5" xfId="0" quotePrefix="1" applyNumberFormat="1" applyFont="1" applyFill="1" applyBorder="1" applyAlignment="1">
      <alignment horizontal="center" vertical="center" wrapText="1"/>
    </xf>
    <xf numFmtId="0" fontId="38" fillId="5" borderId="8" xfId="0" applyFont="1" applyFill="1" applyBorder="1" applyAlignment="1">
      <alignment horizontal="center" vertical="center" wrapText="1"/>
    </xf>
    <xf numFmtId="0" fontId="38" fillId="5" borderId="1" xfId="0" applyFont="1" applyFill="1" applyBorder="1" applyAlignment="1">
      <alignment horizontal="center" vertical="center" wrapText="1"/>
    </xf>
    <xf numFmtId="1" fontId="38" fillId="5" borderId="1" xfId="0" quotePrefix="1" applyNumberFormat="1" applyFont="1" applyFill="1" applyBorder="1" applyAlignment="1">
      <alignment horizontal="center" vertical="center" wrapText="1"/>
    </xf>
    <xf numFmtId="0" fontId="23" fillId="0" borderId="1" xfId="10" applyFont="1" applyBorder="1" applyAlignment="1">
      <alignment horizontal="center" vertical="center" wrapText="1"/>
    </xf>
    <xf numFmtId="0" fontId="11" fillId="0" borderId="0" xfId="0" applyFont="1" applyAlignment="1">
      <alignment vertical="center" wrapText="1"/>
    </xf>
    <xf numFmtId="0" fontId="11" fillId="0" borderId="0" xfId="0" applyFont="1" applyAlignment="1">
      <alignment horizontal="center" vertical="center" wrapText="1"/>
    </xf>
    <xf numFmtId="0" fontId="30" fillId="6" borderId="0" xfId="0" applyFont="1" applyFill="1" applyAlignment="1">
      <alignment horizontal="center" vertical="center" wrapText="1"/>
    </xf>
    <xf numFmtId="0" fontId="23" fillId="0" borderId="8" xfId="0" applyFont="1" applyBorder="1" applyAlignment="1">
      <alignment vertical="center" wrapText="1"/>
    </xf>
    <xf numFmtId="0" fontId="27" fillId="2" borderId="0" xfId="0" applyFont="1" applyFill="1" applyAlignment="1">
      <alignment horizontal="center" vertical="center" wrapText="1"/>
    </xf>
    <xf numFmtId="0" fontId="27" fillId="2" borderId="0" xfId="0" applyFont="1" applyFill="1" applyAlignment="1">
      <alignment horizontal="center" vertical="center"/>
    </xf>
    <xf numFmtId="9" fontId="46" fillId="4" borderId="1" xfId="0" applyNumberFormat="1" applyFont="1" applyFill="1" applyBorder="1" applyAlignment="1">
      <alignment horizontal="center" vertical="center" wrapText="1"/>
    </xf>
    <xf numFmtId="0" fontId="6" fillId="0" borderId="0" xfId="0" applyFont="1" applyAlignment="1">
      <alignment vertical="center" wrapText="1"/>
    </xf>
    <xf numFmtId="164" fontId="27" fillId="0" borderId="0" xfId="0" applyNumberFormat="1" applyFont="1" applyAlignment="1">
      <alignment horizontal="center" wrapText="1"/>
    </xf>
    <xf numFmtId="0" fontId="49" fillId="0" borderId="0" xfId="0" applyFont="1" applyAlignment="1">
      <alignment horizontal="left" wrapText="1"/>
    </xf>
    <xf numFmtId="0" fontId="20" fillId="0" borderId="1" xfId="0" applyFont="1" applyFill="1" applyBorder="1" applyAlignment="1">
      <alignment horizontal="center" vertical="center" wrapText="1"/>
    </xf>
    <xf numFmtId="164" fontId="20" fillId="0" borderId="1" xfId="0" quotePrefix="1" applyNumberFormat="1" applyFont="1" applyFill="1" applyBorder="1" applyAlignment="1">
      <alignment horizontal="center" vertical="center" wrapText="1"/>
    </xf>
    <xf numFmtId="0" fontId="20" fillId="0" borderId="1" xfId="0" quotePrefix="1" applyFont="1" applyFill="1" applyBorder="1" applyAlignment="1">
      <alignment horizontal="center" vertical="center" wrapText="1"/>
    </xf>
    <xf numFmtId="0" fontId="20" fillId="0" borderId="1" xfId="0" applyFont="1" applyFill="1" applyBorder="1" applyAlignment="1">
      <alignment horizontal="left" vertical="center" wrapText="1"/>
    </xf>
    <xf numFmtId="0" fontId="20" fillId="0" borderId="1" xfId="0" quotePrefix="1" applyFont="1" applyFill="1" applyBorder="1" applyAlignment="1">
      <alignment horizontal="left" vertical="center" wrapText="1"/>
    </xf>
    <xf numFmtId="0" fontId="20" fillId="0" borderId="1" xfId="0" applyFont="1" applyFill="1" applyBorder="1" applyAlignment="1">
      <alignment vertical="center" wrapText="1"/>
    </xf>
    <xf numFmtId="0" fontId="20" fillId="0" borderId="1" xfId="0" quotePrefix="1" applyFont="1" applyFill="1" applyBorder="1" applyAlignment="1">
      <alignment vertical="center" wrapText="1"/>
    </xf>
    <xf numFmtId="0" fontId="30" fillId="0" borderId="0" xfId="0" applyFont="1" applyFill="1" applyAlignment="1">
      <alignment vertical="center" wrapText="1"/>
    </xf>
    <xf numFmtId="0" fontId="30" fillId="0" borderId="0" xfId="0" applyFont="1" applyFill="1" applyAlignment="1">
      <alignment wrapText="1"/>
    </xf>
    <xf numFmtId="0" fontId="30" fillId="0" borderId="0" xfId="0" applyFont="1" applyFill="1" applyAlignment="1">
      <alignment horizontal="center" vertical="center" wrapText="1"/>
    </xf>
    <xf numFmtId="0" fontId="30" fillId="0" borderId="0" xfId="0" applyFont="1" applyFill="1" applyAlignment="1">
      <alignment horizontal="center" wrapText="1"/>
    </xf>
    <xf numFmtId="49" fontId="20" fillId="0" borderId="1" xfId="0" quotePrefix="1" applyNumberFormat="1" applyFont="1" applyFill="1" applyBorder="1" applyAlignment="1">
      <alignment horizontal="center" vertical="center" wrapText="1"/>
    </xf>
    <xf numFmtId="0" fontId="30" fillId="0" borderId="1" xfId="0" quotePrefix="1" applyFont="1" applyFill="1" applyBorder="1" applyAlignment="1">
      <alignment vertical="center" wrapText="1"/>
    </xf>
    <xf numFmtId="0" fontId="30" fillId="0" borderId="1" xfId="0" applyFont="1" applyFill="1" applyBorder="1" applyAlignment="1">
      <alignment horizontal="center" vertical="center" wrapText="1"/>
    </xf>
    <xf numFmtId="0" fontId="34" fillId="0" borderId="0" xfId="0" applyFont="1" applyFill="1"/>
    <xf numFmtId="0" fontId="30" fillId="0" borderId="1" xfId="0" applyFont="1" applyFill="1" applyBorder="1" applyAlignment="1">
      <alignment vertical="center" wrapText="1"/>
    </xf>
    <xf numFmtId="2" fontId="20" fillId="0" borderId="1" xfId="0" quotePrefix="1" applyNumberFormat="1" applyFont="1" applyFill="1" applyBorder="1" applyAlignment="1">
      <alignment horizontal="center" vertical="center" wrapText="1"/>
    </xf>
    <xf numFmtId="0" fontId="11" fillId="0" borderId="0" xfId="0" applyFont="1" applyFill="1" applyAlignment="1">
      <alignment wrapText="1"/>
    </xf>
    <xf numFmtId="0" fontId="11" fillId="0" borderId="0" xfId="0" applyFont="1" applyFill="1" applyAlignment="1">
      <alignment horizontal="center" wrapText="1"/>
    </xf>
    <xf numFmtId="0" fontId="47" fillId="0" borderId="0" xfId="0" applyFont="1" applyFill="1" applyAlignment="1">
      <alignment horizontal="center" wrapText="1"/>
    </xf>
    <xf numFmtId="0" fontId="48" fillId="0" borderId="0" xfId="0" applyFont="1" applyFill="1"/>
    <xf numFmtId="0" fontId="12" fillId="0" borderId="1" xfId="0" quotePrefix="1" applyFont="1" applyFill="1" applyBorder="1" applyAlignment="1">
      <alignment horizontal="left" vertical="center" wrapText="1"/>
    </xf>
    <xf numFmtId="0" fontId="29" fillId="0" borderId="1" xfId="0" quotePrefix="1" applyFont="1" applyFill="1" applyBorder="1" applyAlignment="1">
      <alignment horizontal="left" vertical="center" wrapText="1"/>
    </xf>
    <xf numFmtId="0" fontId="12" fillId="0" borderId="1" xfId="0" applyFont="1" applyBorder="1" applyAlignment="1">
      <alignment horizontal="center" vertical="center" wrapText="1"/>
    </xf>
    <xf numFmtId="0" fontId="15" fillId="0" borderId="0" xfId="0" applyFont="1" applyAlignment="1">
      <alignment vertical="center" wrapText="1"/>
    </xf>
    <xf numFmtId="0" fontId="32" fillId="0" borderId="1" xfId="0" quotePrefix="1" applyFont="1" applyFill="1" applyBorder="1" applyAlignment="1">
      <alignment horizontal="left" vertical="center" wrapText="1"/>
    </xf>
    <xf numFmtId="0" fontId="51" fillId="0" borderId="0" xfId="0" applyFont="1" applyAlignment="1">
      <alignment wrapText="1"/>
    </xf>
    <xf numFmtId="0" fontId="52" fillId="0" borderId="1" xfId="0" quotePrefix="1" applyFont="1" applyBorder="1" applyAlignment="1">
      <alignment horizontal="center" vertical="center" wrapText="1"/>
    </xf>
    <xf numFmtId="0" fontId="53" fillId="0" borderId="1" xfId="0" quotePrefix="1" applyFont="1" applyFill="1" applyBorder="1" applyAlignment="1">
      <alignment vertical="center" wrapText="1"/>
    </xf>
    <xf numFmtId="0" fontId="51" fillId="0" borderId="1" xfId="0" quotePrefix="1" applyFont="1" applyFill="1" applyBorder="1" applyAlignment="1">
      <alignment vertical="center" wrapText="1"/>
    </xf>
    <xf numFmtId="0" fontId="53" fillId="0" borderId="1" xfId="0" quotePrefix="1" applyFont="1" applyFill="1" applyBorder="1" applyAlignment="1">
      <alignment horizontal="left" vertical="center" wrapText="1"/>
    </xf>
    <xf numFmtId="0" fontId="53" fillId="0" borderId="1" xfId="0" quotePrefix="1" applyFont="1" applyBorder="1" applyAlignment="1">
      <alignment vertical="center" wrapText="1"/>
    </xf>
    <xf numFmtId="0" fontId="29" fillId="0" borderId="1" xfId="0" quotePrefix="1" applyFont="1" applyBorder="1" applyAlignment="1">
      <alignment horizontal="center" vertical="center" wrapText="1"/>
    </xf>
    <xf numFmtId="0" fontId="20" fillId="0" borderId="1" xfId="0" quotePrefix="1" applyFont="1" applyBorder="1" applyAlignment="1">
      <alignment horizontal="left" vertical="center" wrapText="1"/>
    </xf>
    <xf numFmtId="0" fontId="50" fillId="0" borderId="0" xfId="0" applyFont="1" applyAlignment="1">
      <alignment vertical="center" wrapText="1"/>
    </xf>
    <xf numFmtId="49" fontId="20" fillId="0" borderId="1" xfId="0" quotePrefix="1" applyNumberFormat="1" applyFont="1" applyBorder="1" applyAlignment="1">
      <alignment horizontal="center" vertical="center" wrapText="1"/>
    </xf>
    <xf numFmtId="165" fontId="20" fillId="0" borderId="1" xfId="0" quotePrefix="1" applyNumberFormat="1" applyFont="1" applyFill="1" applyBorder="1" applyAlignment="1">
      <alignment horizontal="center" vertical="center" wrapText="1"/>
    </xf>
    <xf numFmtId="0" fontId="51" fillId="0" borderId="0" xfId="0" applyFont="1" applyAlignment="1">
      <alignment horizontal="left" wrapText="1"/>
    </xf>
    <xf numFmtId="0" fontId="15" fillId="0" borderId="0" xfId="0" applyFont="1" applyBorder="1" applyAlignment="1">
      <alignment vertical="center"/>
    </xf>
    <xf numFmtId="0" fontId="30" fillId="0" borderId="1" xfId="0" applyFont="1" applyBorder="1" applyAlignment="1">
      <alignment wrapText="1"/>
    </xf>
    <xf numFmtId="0" fontId="47" fillId="0" borderId="1" xfId="0" quotePrefix="1" applyFont="1" applyFill="1" applyBorder="1" applyAlignment="1">
      <alignment horizontal="left" vertical="center" wrapText="1"/>
    </xf>
    <xf numFmtId="0" fontId="47" fillId="0" borderId="1" xfId="0" applyFont="1" applyFill="1" applyBorder="1" applyAlignment="1">
      <alignment vertical="center" wrapText="1"/>
    </xf>
    <xf numFmtId="0" fontId="47" fillId="0" borderId="1" xfId="0" quotePrefix="1" applyFont="1" applyBorder="1" applyAlignment="1">
      <alignment horizontal="left" vertical="center" wrapText="1"/>
    </xf>
    <xf numFmtId="0" fontId="47" fillId="0" borderId="1" xfId="0" applyFont="1" applyBorder="1" applyAlignment="1">
      <alignment vertical="center" wrapText="1"/>
    </xf>
    <xf numFmtId="0" fontId="12" fillId="0" borderId="1" xfId="0" applyFont="1" applyBorder="1" applyAlignment="1">
      <alignment horizontal="center" vertical="center" wrapText="1"/>
    </xf>
    <xf numFmtId="0" fontId="30" fillId="0" borderId="0" xfId="0" applyFont="1" applyAlignment="1">
      <alignment horizontal="center" vertical="center" wrapText="1"/>
    </xf>
    <xf numFmtId="0" fontId="29" fillId="0" borderId="1" xfId="0" quotePrefix="1" applyFont="1" applyFill="1" applyBorder="1" applyAlignment="1">
      <alignment horizontal="left" vertical="center" wrapText="1"/>
    </xf>
    <xf numFmtId="0" fontId="29" fillId="0" borderId="1" xfId="0" quotePrefix="1" applyFont="1" applyBorder="1" applyAlignment="1">
      <alignment horizontal="left" vertical="center" wrapText="1"/>
    </xf>
    <xf numFmtId="0" fontId="12" fillId="0" borderId="1" xfId="0" quotePrefix="1" applyFont="1" applyFill="1" applyBorder="1" applyAlignment="1">
      <alignment vertical="center" wrapText="1"/>
    </xf>
    <xf numFmtId="0" fontId="34" fillId="0" borderId="0" xfId="0" applyFont="1" applyAlignment="1">
      <alignment vertical="center"/>
    </xf>
    <xf numFmtId="0" fontId="34" fillId="0" borderId="0" xfId="0" applyFont="1"/>
    <xf numFmtId="14" fontId="30" fillId="0" borderId="1" xfId="0" quotePrefix="1" applyNumberFormat="1" applyFont="1" applyFill="1" applyBorder="1" applyAlignment="1">
      <alignment horizontal="center" vertical="center" wrapText="1"/>
    </xf>
    <xf numFmtId="0" fontId="30" fillId="0" borderId="1" xfId="0" quotePrefix="1" applyFont="1" applyFill="1" applyBorder="1" applyAlignment="1">
      <alignment horizontal="center" vertical="center" wrapText="1"/>
    </xf>
    <xf numFmtId="0" fontId="30" fillId="0" borderId="1" xfId="0" applyFont="1" applyFill="1" applyBorder="1" applyAlignment="1">
      <alignment horizontal="left" vertical="center" wrapText="1"/>
    </xf>
    <xf numFmtId="0" fontId="55" fillId="0" borderId="0" xfId="0" applyFont="1" applyFill="1" applyAlignment="1">
      <alignment vertical="center"/>
    </xf>
    <xf numFmtId="0" fontId="55" fillId="0" borderId="0" xfId="0" applyFont="1" applyFill="1"/>
    <xf numFmtId="164" fontId="30" fillId="0" borderId="1" xfId="0" quotePrefix="1" applyNumberFormat="1" applyFont="1" applyFill="1" applyBorder="1" applyAlignment="1">
      <alignment horizontal="center" vertical="center" wrapText="1"/>
    </xf>
    <xf numFmtId="0" fontId="30" fillId="0" borderId="1" xfId="0" applyFont="1" applyFill="1" applyBorder="1" applyAlignment="1">
      <alignment vertical="center"/>
    </xf>
    <xf numFmtId="0" fontId="34" fillId="0" borderId="0" xfId="0" applyFont="1" applyFill="1" applyAlignment="1">
      <alignment vertical="center"/>
    </xf>
    <xf numFmtId="2" fontId="30" fillId="0" borderId="1" xfId="0" applyNumberFormat="1" applyFont="1" applyFill="1" applyBorder="1" applyAlignment="1">
      <alignment horizontal="center" vertical="center" wrapText="1"/>
    </xf>
    <xf numFmtId="2" fontId="30" fillId="0" borderId="1" xfId="0" quotePrefix="1" applyNumberFormat="1" applyFont="1" applyFill="1" applyBorder="1" applyAlignment="1">
      <alignment horizontal="center" vertical="center" wrapText="1"/>
    </xf>
    <xf numFmtId="0" fontId="30" fillId="0" borderId="1" xfId="0" quotePrefix="1" applyFont="1" applyFill="1" applyBorder="1" applyAlignment="1">
      <alignment horizontal="left" vertical="center" wrapText="1"/>
    </xf>
    <xf numFmtId="0" fontId="30" fillId="0" borderId="1" xfId="0" applyFont="1" applyFill="1" applyBorder="1" applyAlignment="1">
      <alignment horizontal="center" vertical="center"/>
    </xf>
    <xf numFmtId="0" fontId="30" fillId="0" borderId="1" xfId="0" quotePrefix="1" applyFont="1" applyFill="1" applyBorder="1" applyAlignment="1">
      <alignment vertical="center"/>
    </xf>
    <xf numFmtId="14" fontId="30" fillId="0" borderId="1" xfId="0" quotePrefix="1" applyNumberFormat="1" applyFont="1" applyFill="1" applyBorder="1" applyAlignment="1">
      <alignment vertical="center"/>
    </xf>
    <xf numFmtId="14" fontId="30" fillId="0" borderId="1" xfId="0" quotePrefix="1" applyNumberFormat="1" applyFont="1" applyFill="1" applyBorder="1" applyAlignment="1">
      <alignment horizontal="center" vertical="center"/>
    </xf>
    <xf numFmtId="14" fontId="30" fillId="0" borderId="1" xfId="0" applyNumberFormat="1" applyFont="1" applyFill="1" applyBorder="1" applyAlignment="1">
      <alignment horizontal="center" vertical="center" wrapText="1"/>
    </xf>
    <xf numFmtId="0" fontId="34" fillId="0" borderId="1" xfId="0" applyFont="1" applyFill="1" applyBorder="1" applyAlignment="1">
      <alignment vertical="center"/>
    </xf>
    <xf numFmtId="0" fontId="56" fillId="0" borderId="1" xfId="0" applyFont="1" applyFill="1" applyBorder="1" applyAlignment="1">
      <alignment horizontal="left" vertical="center" wrapText="1"/>
    </xf>
    <xf numFmtId="0" fontId="57" fillId="0" borderId="1" xfId="0" quotePrefix="1" applyFont="1" applyFill="1" applyBorder="1" applyAlignment="1">
      <alignment horizontal="left" vertical="center" wrapText="1"/>
    </xf>
    <xf numFmtId="0" fontId="57" fillId="0" borderId="1" xfId="0" quotePrefix="1" applyFont="1" applyFill="1" applyBorder="1" applyAlignment="1">
      <alignment horizontal="center" vertical="center" wrapText="1"/>
    </xf>
    <xf numFmtId="0" fontId="57" fillId="0" borderId="1" xfId="0" applyFont="1" applyFill="1" applyBorder="1" applyAlignment="1">
      <alignment horizontal="center" vertical="center" wrapText="1"/>
    </xf>
    <xf numFmtId="0" fontId="12" fillId="0" borderId="1" xfId="0" applyFont="1" applyFill="1" applyBorder="1" applyAlignment="1">
      <alignment horizontal="left" vertical="center" wrapText="1"/>
    </xf>
    <xf numFmtId="14" fontId="30" fillId="0" borderId="1" xfId="0" applyNumberFormat="1" applyFont="1" applyFill="1" applyBorder="1" applyAlignment="1">
      <alignment horizontal="right" vertical="center" wrapText="1"/>
    </xf>
    <xf numFmtId="14" fontId="30" fillId="0" borderId="1" xfId="0" applyNumberFormat="1" applyFont="1" applyFill="1" applyBorder="1" applyAlignment="1">
      <alignment horizontal="right" vertical="center"/>
    </xf>
    <xf numFmtId="166" fontId="30" fillId="0" borderId="1" xfId="0" applyNumberFormat="1" applyFont="1" applyFill="1" applyBorder="1" applyAlignment="1">
      <alignment horizontal="center" vertical="center" wrapText="1"/>
    </xf>
    <xf numFmtId="0" fontId="56" fillId="0" borderId="1" xfId="0" quotePrefix="1" applyFont="1" applyFill="1" applyBorder="1" applyAlignment="1">
      <alignment horizontal="left" vertical="center" wrapText="1"/>
    </xf>
    <xf numFmtId="164" fontId="56" fillId="0" borderId="1" xfId="0" quotePrefix="1" applyNumberFormat="1" applyFont="1" applyFill="1" applyBorder="1" applyAlignment="1">
      <alignment horizontal="center" vertical="center" wrapText="1"/>
    </xf>
    <xf numFmtId="0" fontId="56" fillId="0" borderId="1" xfId="0" quotePrefix="1" applyFont="1" applyFill="1" applyBorder="1" applyAlignment="1">
      <alignment horizontal="center" vertical="center" wrapText="1"/>
    </xf>
    <xf numFmtId="0" fontId="56" fillId="0" borderId="1" xfId="0" applyFont="1" applyFill="1" applyBorder="1" applyAlignment="1">
      <alignment horizontal="center" vertical="center" wrapText="1"/>
    </xf>
    <xf numFmtId="14" fontId="56" fillId="0" borderId="1" xfId="0" quotePrefix="1" applyNumberFormat="1" applyFont="1" applyFill="1" applyBorder="1" applyAlignment="1">
      <alignment horizontal="center" vertical="center" wrapText="1"/>
    </xf>
    <xf numFmtId="49" fontId="56" fillId="0" borderId="1" xfId="0" quotePrefix="1" applyNumberFormat="1" applyFont="1" applyFill="1" applyBorder="1" applyAlignment="1">
      <alignment horizontal="left" vertical="center" wrapText="1"/>
    </xf>
    <xf numFmtId="14" fontId="56" fillId="0" borderId="1" xfId="0" applyNumberFormat="1" applyFont="1" applyFill="1" applyBorder="1" applyAlignment="1">
      <alignment horizontal="center" vertical="center" wrapText="1"/>
    </xf>
    <xf numFmtId="0" fontId="29" fillId="0" borderId="1" xfId="0" quotePrefix="1" applyFont="1" applyFill="1" applyBorder="1" applyAlignment="1">
      <alignment horizontal="center" vertical="center" wrapText="1"/>
    </xf>
    <xf numFmtId="0" fontId="56" fillId="0" borderId="1" xfId="0" applyFont="1" applyFill="1" applyBorder="1" applyAlignment="1">
      <alignment horizontal="center" vertical="center"/>
    </xf>
    <xf numFmtId="49" fontId="56" fillId="0" borderId="1" xfId="0" applyNumberFormat="1" applyFont="1" applyFill="1" applyBorder="1" applyAlignment="1">
      <alignment horizontal="center" vertical="center" wrapText="1"/>
    </xf>
    <xf numFmtId="168" fontId="56" fillId="0" borderId="1" xfId="0" quotePrefix="1" applyNumberFormat="1" applyFont="1" applyFill="1" applyBorder="1" applyAlignment="1">
      <alignment horizontal="center" vertical="center" wrapText="1"/>
    </xf>
    <xf numFmtId="0" fontId="34" fillId="0" borderId="1" xfId="0" applyFont="1" applyFill="1" applyBorder="1" applyAlignment="1">
      <alignment horizontal="center" vertical="center"/>
    </xf>
    <xf numFmtId="0" fontId="58" fillId="0" borderId="1" xfId="8" quotePrefix="1" applyFont="1" applyFill="1" applyBorder="1" applyAlignment="1">
      <alignment horizontal="center" vertical="center"/>
    </xf>
    <xf numFmtId="168" fontId="30" fillId="0" borderId="1" xfId="0" quotePrefix="1" applyNumberFormat="1" applyFont="1" applyFill="1" applyBorder="1" applyAlignment="1">
      <alignment horizontal="center" vertical="center" wrapText="1"/>
    </xf>
    <xf numFmtId="0" fontId="59" fillId="0" borderId="0" xfId="0" applyFont="1"/>
    <xf numFmtId="0" fontId="51" fillId="0" borderId="1" xfId="0" quotePrefix="1" applyFont="1" applyFill="1" applyBorder="1" applyAlignment="1">
      <alignment horizontal="left" vertical="center" wrapText="1"/>
    </xf>
    <xf numFmtId="0" fontId="59" fillId="0" borderId="0" xfId="0" applyFont="1" applyFill="1"/>
    <xf numFmtId="2" fontId="57" fillId="0" borderId="1" xfId="0" quotePrefix="1" applyNumberFormat="1" applyFont="1" applyFill="1" applyBorder="1" applyAlignment="1">
      <alignment horizontal="center" vertical="center" wrapText="1"/>
    </xf>
    <xf numFmtId="14" fontId="30" fillId="0" borderId="1" xfId="0" applyNumberFormat="1" applyFont="1" applyFill="1" applyBorder="1" applyAlignment="1">
      <alignment vertical="center"/>
    </xf>
    <xf numFmtId="49" fontId="30" fillId="0" borderId="1" xfId="0" quotePrefix="1" applyNumberFormat="1" applyFont="1" applyFill="1" applyBorder="1" applyAlignment="1">
      <alignment horizontal="center" vertical="center" wrapText="1"/>
    </xf>
    <xf numFmtId="169" fontId="30" fillId="0" borderId="1" xfId="0" quotePrefix="1" applyNumberFormat="1" applyFont="1" applyFill="1" applyBorder="1" applyAlignment="1">
      <alignment horizontal="center" vertical="center" wrapText="1"/>
    </xf>
    <xf numFmtId="168" fontId="30" fillId="0" borderId="1" xfId="0" quotePrefix="1" applyNumberFormat="1" applyFont="1" applyFill="1" applyBorder="1" applyAlignment="1">
      <alignment vertical="center" wrapText="1"/>
    </xf>
    <xf numFmtId="0" fontId="29" fillId="0" borderId="1" xfId="0" quotePrefix="1" applyFont="1" applyFill="1" applyBorder="1" applyAlignment="1">
      <alignment vertical="center" wrapText="1"/>
    </xf>
    <xf numFmtId="164" fontId="30" fillId="0" borderId="1" xfId="0" quotePrefix="1" applyNumberFormat="1" applyFont="1" applyFill="1" applyBorder="1" applyAlignment="1">
      <alignment vertical="center" wrapText="1"/>
    </xf>
    <xf numFmtId="0" fontId="7" fillId="0" borderId="1" xfId="0" applyFont="1" applyBorder="1" applyAlignment="1">
      <alignment wrapText="1"/>
    </xf>
    <xf numFmtId="0" fontId="20" fillId="0" borderId="0" xfId="0" applyFont="1" applyFill="1" applyAlignment="1">
      <alignment vertical="center" wrapText="1"/>
    </xf>
    <xf numFmtId="0" fontId="20" fillId="0" borderId="0" xfId="0" applyFont="1" applyFill="1" applyAlignment="1">
      <alignment wrapText="1"/>
    </xf>
    <xf numFmtId="0" fontId="20" fillId="0" borderId="0" xfId="0" applyFont="1" applyFill="1" applyAlignment="1">
      <alignment horizontal="center" vertical="center" wrapText="1"/>
    </xf>
    <xf numFmtId="0" fontId="20" fillId="0" borderId="0" xfId="0" applyFont="1" applyFill="1" applyAlignment="1">
      <alignment horizontal="center" wrapText="1"/>
    </xf>
    <xf numFmtId="0" fontId="62" fillId="0" borderId="0" xfId="0" applyFont="1" applyFill="1" applyAlignment="1">
      <alignment wrapText="1"/>
    </xf>
    <xf numFmtId="0" fontId="62" fillId="0" borderId="0" xfId="0" applyFont="1" applyFill="1" applyAlignment="1">
      <alignment horizontal="center" wrapText="1"/>
    </xf>
    <xf numFmtId="14" fontId="20" fillId="0" borderId="1" xfId="0" quotePrefix="1" applyNumberFormat="1" applyFont="1" applyFill="1" applyBorder="1" applyAlignment="1">
      <alignment horizontal="center" vertical="center" wrapText="1"/>
    </xf>
    <xf numFmtId="164" fontId="20" fillId="0" borderId="1" xfId="0" applyNumberFormat="1" applyFont="1" applyFill="1" applyBorder="1" applyAlignment="1">
      <alignment horizontal="center" vertical="center" wrapText="1"/>
    </xf>
    <xf numFmtId="0" fontId="47" fillId="0" borderId="1" xfId="0" applyFont="1" applyFill="1" applyBorder="1" applyAlignment="1">
      <alignment horizontal="center" vertical="center" wrapText="1"/>
    </xf>
    <xf numFmtId="0" fontId="30" fillId="0" borderId="1" xfId="0" applyFont="1" applyBorder="1" applyAlignment="1">
      <alignment vertical="center" wrapText="1"/>
    </xf>
    <xf numFmtId="0" fontId="47" fillId="0" borderId="0" xfId="0" applyFont="1" applyFill="1" applyAlignment="1">
      <alignment vertical="center" wrapText="1"/>
    </xf>
    <xf numFmtId="0" fontId="47" fillId="0" borderId="0" xfId="0" applyFont="1" applyFill="1" applyAlignment="1">
      <alignment horizontal="center" vertical="center" wrapText="1"/>
    </xf>
    <xf numFmtId="0" fontId="30" fillId="0" borderId="0" xfId="5" applyFont="1" applyAlignment="1">
      <alignment horizontal="left" vertical="center" wrapText="1"/>
    </xf>
    <xf numFmtId="0" fontId="30" fillId="0" borderId="0" xfId="5" applyFont="1" applyAlignment="1">
      <alignment horizontal="left" vertical="center"/>
    </xf>
    <xf numFmtId="0" fontId="64" fillId="0" borderId="1" xfId="5" applyFont="1" applyFill="1" applyBorder="1" applyAlignment="1">
      <alignment horizontal="left" vertical="center" wrapText="1"/>
    </xf>
    <xf numFmtId="0" fontId="30" fillId="0" borderId="1" xfId="5" applyFont="1" applyFill="1" applyBorder="1" applyAlignment="1">
      <alignment horizontal="left" vertical="center" wrapText="1"/>
    </xf>
    <xf numFmtId="0" fontId="30" fillId="0" borderId="1" xfId="5" quotePrefix="1" applyFont="1" applyFill="1" applyBorder="1" applyAlignment="1">
      <alignment horizontal="left" vertical="center" wrapText="1"/>
    </xf>
    <xf numFmtId="0" fontId="51" fillId="0" borderId="1" xfId="5" applyFont="1" applyFill="1" applyBorder="1" applyAlignment="1">
      <alignment horizontal="left" vertical="center" wrapText="1"/>
    </xf>
    <xf numFmtId="0" fontId="7" fillId="0" borderId="1" xfId="0" applyFont="1" applyBorder="1" applyAlignment="1">
      <alignment horizontal="left" wrapText="1"/>
    </xf>
    <xf numFmtId="0" fontId="30" fillId="0" borderId="0" xfId="5" applyFont="1" applyFill="1" applyAlignment="1">
      <alignment vertical="center" wrapText="1"/>
    </xf>
    <xf numFmtId="0" fontId="30" fillId="0" borderId="0" xfId="5" applyFont="1" applyFill="1" applyAlignment="1">
      <alignment vertical="center"/>
    </xf>
    <xf numFmtId="0" fontId="30" fillId="0" borderId="0" xfId="5" applyFont="1" applyFill="1" applyAlignment="1">
      <alignment horizontal="left" vertical="center" wrapText="1"/>
    </xf>
    <xf numFmtId="0" fontId="30" fillId="0" borderId="0" xfId="5" applyFont="1" applyFill="1" applyAlignment="1">
      <alignment horizontal="left" vertical="center"/>
    </xf>
    <xf numFmtId="0" fontId="64" fillId="0" borderId="1" xfId="5" applyFont="1" applyFill="1" applyBorder="1" applyAlignment="1">
      <alignment horizontal="center" vertical="center" wrapText="1"/>
    </xf>
    <xf numFmtId="0" fontId="30" fillId="0" borderId="1" xfId="5" applyFont="1" applyFill="1" applyBorder="1" applyAlignment="1">
      <alignment horizontal="center" vertical="center" wrapText="1"/>
    </xf>
    <xf numFmtId="0" fontId="30" fillId="0" borderId="1" xfId="5" quotePrefix="1" applyFont="1" applyFill="1" applyBorder="1" applyAlignment="1">
      <alignment horizontal="right" vertical="center" wrapText="1"/>
    </xf>
    <xf numFmtId="0" fontId="30" fillId="0" borderId="1" xfId="5" applyFont="1" applyFill="1" applyBorder="1" applyAlignment="1">
      <alignment vertical="center" wrapText="1"/>
    </xf>
    <xf numFmtId="0" fontId="51" fillId="0" borderId="1" xfId="5" quotePrefix="1" applyFont="1" applyFill="1" applyBorder="1" applyAlignment="1">
      <alignment vertical="center" wrapText="1"/>
    </xf>
    <xf numFmtId="0" fontId="30" fillId="0" borderId="1" xfId="5" quotePrefix="1" applyFont="1" applyFill="1" applyBorder="1" applyAlignment="1">
      <alignment vertical="center" wrapText="1"/>
    </xf>
    <xf numFmtId="168" fontId="64" fillId="0" borderId="1" xfId="5" quotePrefix="1" applyNumberFormat="1" applyFont="1" applyFill="1" applyBorder="1" applyAlignment="1">
      <alignment horizontal="right" vertical="center" wrapText="1"/>
    </xf>
    <xf numFmtId="0" fontId="64" fillId="0" borderId="1" xfId="5" applyFont="1" applyFill="1" applyBorder="1" applyAlignment="1">
      <alignment vertical="center" wrapText="1"/>
    </xf>
    <xf numFmtId="0" fontId="51" fillId="0" borderId="1" xfId="5" quotePrefix="1" applyFont="1" applyFill="1" applyBorder="1" applyAlignment="1">
      <alignment horizontal="left" vertical="center" wrapText="1"/>
    </xf>
    <xf numFmtId="0" fontId="30" fillId="0" borderId="1" xfId="5" applyFont="1" applyFill="1" applyBorder="1" applyAlignment="1">
      <alignment horizontal="right" vertical="center" wrapText="1"/>
    </xf>
    <xf numFmtId="168" fontId="30" fillId="0" borderId="1" xfId="5" quotePrefix="1" applyNumberFormat="1" applyFont="1" applyFill="1" applyBorder="1" applyAlignment="1">
      <alignment horizontal="right" vertical="center" wrapText="1"/>
    </xf>
    <xf numFmtId="168" fontId="64" fillId="0" borderId="1" xfId="5" applyNumberFormat="1" applyFont="1" applyFill="1" applyBorder="1" applyAlignment="1">
      <alignment horizontal="right" vertical="center" wrapText="1"/>
    </xf>
    <xf numFmtId="0" fontId="65" fillId="0" borderId="1" xfId="5" applyFont="1" applyFill="1" applyBorder="1" applyAlignment="1">
      <alignment vertical="center" wrapText="1"/>
    </xf>
    <xf numFmtId="0" fontId="65" fillId="0" borderId="1" xfId="5" applyFont="1" applyFill="1" applyBorder="1" applyAlignment="1">
      <alignment horizontal="center" vertical="center" wrapText="1"/>
    </xf>
    <xf numFmtId="0" fontId="64" fillId="0" borderId="1" xfId="5" applyFont="1" applyFill="1" applyBorder="1" applyAlignment="1">
      <alignment horizontal="right" vertical="center" wrapText="1"/>
    </xf>
    <xf numFmtId="14" fontId="30" fillId="0" borderId="1" xfId="5" quotePrefix="1" applyNumberFormat="1" applyFont="1" applyFill="1" applyBorder="1" applyAlignment="1">
      <alignment horizontal="right" vertical="center" wrapText="1"/>
    </xf>
    <xf numFmtId="0" fontId="30" fillId="0" borderId="1" xfId="5" quotePrefix="1" applyFont="1" applyFill="1" applyBorder="1" applyAlignment="1">
      <alignment horizontal="center" vertical="center" wrapText="1"/>
    </xf>
    <xf numFmtId="0" fontId="64" fillId="0" borderId="1" xfId="5" quotePrefix="1" applyFont="1" applyFill="1" applyBorder="1" applyAlignment="1">
      <alignment horizontal="right" vertical="center" wrapText="1"/>
    </xf>
    <xf numFmtId="14" fontId="66" fillId="0" borderId="1" xfId="5" quotePrefix="1" applyNumberFormat="1" applyFont="1" applyFill="1" applyBorder="1" applyAlignment="1" applyProtection="1">
      <alignment horizontal="center" vertical="center" wrapText="1"/>
      <protection locked="0"/>
    </xf>
    <xf numFmtId="0" fontId="20" fillId="3" borderId="0" xfId="0" applyFont="1" applyFill="1" applyAlignment="1">
      <alignment horizontal="center" wrapText="1"/>
    </xf>
    <xf numFmtId="0" fontId="30" fillId="0" borderId="0" xfId="0" applyFont="1" applyFill="1" applyAlignment="1">
      <alignment vertical="center"/>
    </xf>
    <xf numFmtId="0" fontId="30" fillId="0" borderId="0" xfId="0" applyFont="1" applyFill="1"/>
    <xf numFmtId="0" fontId="20" fillId="0" borderId="1" xfId="0" applyFont="1" applyFill="1" applyBorder="1" applyAlignment="1">
      <alignment horizontal="right" vertical="center" wrapText="1"/>
    </xf>
    <xf numFmtId="0" fontId="20" fillId="0" borderId="1" xfId="0" applyFont="1" applyFill="1" applyBorder="1" applyAlignment="1">
      <alignment horizontal="center" vertical="center"/>
    </xf>
    <xf numFmtId="0" fontId="30" fillId="0" borderId="15" xfId="0" applyFont="1" applyFill="1" applyBorder="1" applyAlignment="1">
      <alignment vertical="center"/>
    </xf>
    <xf numFmtId="0" fontId="33" fillId="0" borderId="1" xfId="0" quotePrefix="1" applyFont="1" applyFill="1" applyBorder="1" applyAlignment="1">
      <alignment horizontal="center" vertical="center" wrapText="1"/>
    </xf>
    <xf numFmtId="14" fontId="20" fillId="0" borderId="1" xfId="0" applyNumberFormat="1" applyFont="1" applyFill="1" applyBorder="1" applyAlignment="1">
      <alignment horizontal="center" vertical="center" wrapText="1"/>
    </xf>
    <xf numFmtId="0" fontId="11" fillId="0" borderId="0" xfId="5" applyFont="1" applyFill="1" applyAlignment="1">
      <alignment horizontal="center" wrapText="1"/>
    </xf>
    <xf numFmtId="0" fontId="30" fillId="0" borderId="1" xfId="5" quotePrefix="1" applyFont="1" applyFill="1" applyBorder="1" applyAlignment="1">
      <alignment horizontal="left" vertical="center"/>
    </xf>
    <xf numFmtId="14" fontId="30" fillId="0" borderId="1" xfId="5" quotePrefix="1" applyNumberFormat="1" applyFont="1" applyFill="1" applyBorder="1" applyAlignment="1">
      <alignment horizontal="left" vertical="center" wrapText="1"/>
    </xf>
    <xf numFmtId="0" fontId="20" fillId="0" borderId="1" xfId="5" applyFont="1" applyFill="1" applyBorder="1" applyAlignment="1">
      <alignment horizontal="center" vertical="center" wrapText="1"/>
    </xf>
    <xf numFmtId="0" fontId="20" fillId="0" borderId="1" xfId="5" quotePrefix="1" applyFont="1" applyFill="1" applyBorder="1" applyAlignment="1">
      <alignment horizontal="center" vertical="center" wrapText="1"/>
    </xf>
    <xf numFmtId="0" fontId="20" fillId="0" borderId="1" xfId="5" applyFont="1" applyFill="1" applyBorder="1" applyAlignment="1">
      <alignment horizontal="left" vertical="center" wrapText="1"/>
    </xf>
    <xf numFmtId="0" fontId="20" fillId="0" borderId="1" xfId="5" quotePrefix="1" applyFont="1" applyFill="1" applyBorder="1" applyAlignment="1">
      <alignment horizontal="left" vertical="center" wrapText="1"/>
    </xf>
    <xf numFmtId="0" fontId="53" fillId="0" borderId="1" xfId="5" quotePrefix="1" applyFont="1" applyFill="1" applyBorder="1" applyAlignment="1">
      <alignment vertical="center" wrapText="1"/>
    </xf>
    <xf numFmtId="0" fontId="20" fillId="0" borderId="1" xfId="5" applyFont="1" applyFill="1" applyBorder="1" applyAlignment="1">
      <alignment horizontal="center" vertical="center"/>
    </xf>
    <xf numFmtId="164" fontId="20" fillId="0" borderId="1" xfId="5" quotePrefix="1" applyNumberFormat="1" applyFont="1" applyFill="1" applyBorder="1" applyAlignment="1">
      <alignment horizontal="center" vertical="center" wrapText="1"/>
    </xf>
    <xf numFmtId="0" fontId="11" fillId="0" borderId="0" xfId="5" applyFont="1" applyFill="1" applyAlignment="1">
      <alignment wrapText="1"/>
    </xf>
    <xf numFmtId="0" fontId="67" fillId="0" borderId="0" xfId="5" applyFont="1" applyFill="1" applyAlignment="1">
      <alignment horizontal="center" wrapText="1"/>
    </xf>
    <xf numFmtId="0" fontId="59" fillId="0" borderId="0" xfId="5" applyFont="1" applyFill="1"/>
    <xf numFmtId="0" fontId="64" fillId="0" borderId="1" xfId="5" applyFont="1" applyFill="1" applyBorder="1" applyAlignment="1">
      <alignment horizontal="center" vertical="center"/>
    </xf>
    <xf numFmtId="14" fontId="64" fillId="0" borderId="1" xfId="5" applyNumberFormat="1" applyFont="1" applyFill="1" applyBorder="1" applyAlignment="1">
      <alignment horizontal="center" vertical="center" wrapText="1"/>
    </xf>
    <xf numFmtId="0" fontId="64" fillId="0" borderId="1" xfId="5" quotePrefix="1" applyFont="1" applyFill="1" applyBorder="1" applyAlignment="1">
      <alignment horizontal="center" vertical="center" wrapText="1"/>
    </xf>
    <xf numFmtId="2" fontId="64" fillId="0" borderId="1" xfId="5" applyNumberFormat="1" applyFont="1" applyFill="1" applyBorder="1" applyAlignment="1">
      <alignment horizontal="center" vertical="center" wrapText="1"/>
    </xf>
    <xf numFmtId="0" fontId="64" fillId="0" borderId="1" xfId="5" quotePrefix="1" applyFont="1" applyFill="1" applyBorder="1" applyAlignment="1">
      <alignment vertical="center" wrapText="1"/>
    </xf>
    <xf numFmtId="0" fontId="68" fillId="0" borderId="1" xfId="5" quotePrefix="1" applyFont="1" applyFill="1" applyBorder="1" applyAlignment="1">
      <alignment vertical="center" wrapText="1"/>
    </xf>
    <xf numFmtId="0" fontId="67" fillId="0" borderId="0" xfId="5" applyFont="1" applyFill="1" applyAlignment="1">
      <alignment wrapText="1"/>
    </xf>
    <xf numFmtId="14" fontId="64" fillId="0" borderId="1" xfId="5" quotePrefix="1" applyNumberFormat="1" applyFont="1" applyFill="1" applyBorder="1" applyAlignment="1">
      <alignment horizontal="center" vertical="center" wrapText="1"/>
    </xf>
    <xf numFmtId="0" fontId="64" fillId="0" borderId="1" xfId="5" quotePrefix="1" applyFont="1" applyFill="1" applyBorder="1" applyAlignment="1">
      <alignment horizontal="left" vertical="center" wrapText="1"/>
    </xf>
    <xf numFmtId="0" fontId="20" fillId="0" borderId="1" xfId="5" quotePrefix="1" applyFont="1" applyFill="1" applyBorder="1" applyAlignment="1">
      <alignment vertical="center" wrapText="1"/>
    </xf>
    <xf numFmtId="0" fontId="53" fillId="0" borderId="1" xfId="5" quotePrefix="1" applyFont="1" applyFill="1" applyBorder="1" applyAlignment="1">
      <alignment horizontal="left" vertical="center" wrapText="1"/>
    </xf>
    <xf numFmtId="0" fontId="30" fillId="0" borderId="1" xfId="5" applyFont="1" applyFill="1" applyBorder="1" applyAlignment="1">
      <alignment horizontal="center" vertical="center"/>
    </xf>
    <xf numFmtId="0" fontId="47" fillId="0" borderId="0" xfId="5" applyFont="1" applyFill="1" applyAlignment="1">
      <alignment horizontal="center" wrapText="1"/>
    </xf>
    <xf numFmtId="0" fontId="20" fillId="0" borderId="1" xfId="5" applyFont="1" applyFill="1" applyBorder="1" applyAlignment="1">
      <alignment vertical="center"/>
    </xf>
    <xf numFmtId="164" fontId="20" fillId="0" borderId="1" xfId="5" quotePrefix="1" applyNumberFormat="1" applyFont="1" applyFill="1" applyBorder="1" applyAlignment="1">
      <alignment vertical="center" wrapText="1"/>
    </xf>
    <xf numFmtId="0" fontId="20" fillId="0" borderId="1" xfId="5" applyFont="1" applyFill="1" applyBorder="1" applyAlignment="1">
      <alignment vertical="center" wrapText="1"/>
    </xf>
    <xf numFmtId="0" fontId="53" fillId="0" borderId="1" xfId="5" quotePrefix="1" applyFont="1" applyFill="1" applyBorder="1" applyAlignment="1">
      <alignment vertical="top" wrapText="1"/>
    </xf>
    <xf numFmtId="0" fontId="30" fillId="0" borderId="1" xfId="5" quotePrefix="1" applyFont="1" applyFill="1" applyBorder="1" applyAlignment="1">
      <alignment horizontal="center" vertical="center"/>
    </xf>
    <xf numFmtId="0" fontId="29" fillId="0" borderId="1" xfId="5" quotePrefix="1" applyFont="1" applyFill="1" applyBorder="1" applyAlignment="1">
      <alignment horizontal="left" vertical="center" wrapText="1"/>
    </xf>
    <xf numFmtId="0" fontId="66" fillId="0" borderId="1" xfId="5" applyFont="1" applyFill="1" applyBorder="1" applyAlignment="1" applyProtection="1">
      <alignment horizontal="center" vertical="center" wrapText="1"/>
      <protection locked="0"/>
    </xf>
    <xf numFmtId="0" fontId="20" fillId="0" borderId="0" xfId="0" applyFont="1" applyAlignment="1">
      <alignment horizontal="center" vertical="center" wrapText="1"/>
    </xf>
    <xf numFmtId="0" fontId="20" fillId="0" borderId="0" xfId="0" applyFont="1" applyAlignment="1">
      <alignment horizontal="center" wrapText="1"/>
    </xf>
    <xf numFmtId="164" fontId="20" fillId="0" borderId="1" xfId="0" quotePrefix="1" applyNumberFormat="1" applyFont="1" applyFill="1" applyBorder="1" applyAlignment="1">
      <alignment horizontal="left" vertical="center" wrapText="1"/>
    </xf>
    <xf numFmtId="0" fontId="8" fillId="0" borderId="0" xfId="0" applyFont="1" applyFill="1" applyAlignment="1">
      <alignment wrapText="1"/>
    </xf>
    <xf numFmtId="0" fontId="70" fillId="0" borderId="1" xfId="0" quotePrefix="1" applyFont="1" applyFill="1" applyBorder="1" applyAlignment="1">
      <alignment horizontal="center" vertical="center" wrapText="1"/>
    </xf>
    <xf numFmtId="164" fontId="20" fillId="0" borderId="1" xfId="0" quotePrefix="1" applyNumberFormat="1" applyFont="1" applyBorder="1" applyAlignment="1">
      <alignment horizontal="center" vertical="center" wrapText="1"/>
    </xf>
    <xf numFmtId="2" fontId="20" fillId="0" borderId="1" xfId="0" quotePrefix="1" applyNumberFormat="1" applyFont="1" applyBorder="1" applyAlignment="1">
      <alignment horizontal="center" vertical="center" wrapText="1"/>
    </xf>
    <xf numFmtId="0" fontId="11" fillId="0" borderId="0" xfId="5" applyFont="1" applyAlignment="1">
      <alignment horizontal="left" vertical="center" wrapText="1"/>
    </xf>
    <xf numFmtId="0" fontId="11" fillId="0" borderId="0" xfId="5" applyFont="1" applyAlignment="1">
      <alignment horizontal="left" vertical="center"/>
    </xf>
    <xf numFmtId="14" fontId="20" fillId="0" borderId="1" xfId="5" applyNumberFormat="1" applyFont="1" applyFill="1" applyBorder="1" applyAlignment="1">
      <alignment horizontal="center" vertical="center" wrapText="1"/>
    </xf>
    <xf numFmtId="0" fontId="20" fillId="0" borderId="1" xfId="5" applyFont="1" applyFill="1" applyBorder="1" applyAlignment="1" applyProtection="1">
      <alignment horizontal="center" vertical="center" wrapText="1"/>
      <protection locked="0"/>
    </xf>
    <xf numFmtId="14" fontId="20" fillId="0" borderId="1" xfId="5" quotePrefix="1" applyNumberFormat="1" applyFont="1" applyFill="1" applyBorder="1" applyAlignment="1" applyProtection="1">
      <alignment horizontal="center" vertical="center" wrapText="1"/>
      <protection locked="0"/>
    </xf>
    <xf numFmtId="0" fontId="20" fillId="0" borderId="1" xfId="5" applyFont="1" applyFill="1" applyBorder="1" applyAlignment="1" applyProtection="1">
      <alignment horizontal="left" vertical="center" wrapText="1"/>
      <protection locked="0"/>
    </xf>
    <xf numFmtId="0" fontId="11" fillId="0" borderId="0" xfId="5" applyFont="1" applyFill="1" applyAlignment="1">
      <alignment horizontal="left" vertical="center" wrapText="1"/>
    </xf>
    <xf numFmtId="0" fontId="11" fillId="0" borderId="0" xfId="5" applyFont="1" applyFill="1" applyAlignment="1">
      <alignment horizontal="left" vertical="center"/>
    </xf>
    <xf numFmtId="14" fontId="20" fillId="0" borderId="1" xfId="6" applyNumberFormat="1" applyFont="1" applyFill="1" applyBorder="1" applyAlignment="1" applyProtection="1">
      <alignment horizontal="center" vertical="center" wrapText="1"/>
      <protection locked="0"/>
    </xf>
    <xf numFmtId="0" fontId="47" fillId="0" borderId="0" xfId="0" applyFont="1" applyFill="1" applyAlignment="1">
      <alignment wrapText="1"/>
    </xf>
    <xf numFmtId="164" fontId="20" fillId="0" borderId="1" xfId="0" quotePrefix="1" applyNumberFormat="1" applyFont="1" applyFill="1" applyBorder="1" applyAlignment="1">
      <alignment vertical="center" wrapText="1"/>
    </xf>
    <xf numFmtId="14" fontId="30" fillId="0" borderId="1" xfId="5" applyNumberFormat="1" applyFont="1" applyFill="1" applyBorder="1" applyAlignment="1">
      <alignment horizontal="center" vertical="center" wrapText="1"/>
    </xf>
    <xf numFmtId="0" fontId="20" fillId="0" borderId="1" xfId="0" applyFont="1" applyFill="1" applyBorder="1" applyAlignment="1" applyProtection="1">
      <alignment vertical="center" wrapText="1"/>
      <protection locked="0"/>
    </xf>
    <xf numFmtId="164" fontId="20" fillId="0" borderId="1" xfId="0" quotePrefix="1" applyNumberFormat="1" applyFont="1" applyFill="1" applyBorder="1" applyAlignment="1" applyProtection="1">
      <alignment vertical="center" wrapText="1"/>
      <protection locked="0"/>
    </xf>
    <xf numFmtId="0" fontId="20" fillId="0" borderId="1" xfId="0" quotePrefix="1" applyFont="1" applyFill="1" applyBorder="1" applyAlignment="1" applyProtection="1">
      <alignment vertical="center" wrapText="1"/>
      <protection locked="0"/>
    </xf>
    <xf numFmtId="0" fontId="20" fillId="0" borderId="1" xfId="0" applyFont="1" applyFill="1" applyBorder="1" applyAlignment="1" applyProtection="1">
      <alignment horizontal="center" vertical="center" wrapText="1"/>
      <protection locked="0"/>
    </xf>
    <xf numFmtId="0" fontId="53" fillId="0" borderId="1" xfId="0" quotePrefix="1" applyFont="1" applyFill="1" applyBorder="1" applyAlignment="1" applyProtection="1">
      <alignment vertical="center" wrapText="1"/>
      <protection locked="0"/>
    </xf>
    <xf numFmtId="0" fontId="20" fillId="0" borderId="0" xfId="0" applyFont="1" applyAlignment="1">
      <alignment vertical="center" wrapText="1"/>
    </xf>
    <xf numFmtId="0" fontId="20" fillId="0" borderId="1" xfId="0" applyFont="1" applyFill="1" applyBorder="1" applyAlignment="1">
      <alignment horizontal="justify" vertical="center"/>
    </xf>
    <xf numFmtId="0" fontId="30" fillId="0" borderId="1" xfId="0" quotePrefix="1" applyFont="1" applyFill="1" applyBorder="1" applyAlignment="1">
      <alignment horizontal="justify" vertical="center" wrapText="1"/>
    </xf>
    <xf numFmtId="0" fontId="57" fillId="0" borderId="1" xfId="0" quotePrefix="1" applyFont="1" applyFill="1" applyBorder="1" applyAlignment="1">
      <alignment vertical="center" wrapText="1"/>
    </xf>
    <xf numFmtId="0" fontId="30" fillId="0" borderId="1" xfId="0" applyFont="1" applyFill="1" applyBorder="1" applyAlignment="1">
      <alignment horizontal="justify" vertical="center" wrapText="1"/>
    </xf>
    <xf numFmtId="0" fontId="20" fillId="0" borderId="1" xfId="0" quotePrefix="1" applyFont="1" applyFill="1" applyBorder="1" applyAlignment="1">
      <alignment horizontal="justify" vertical="center" wrapText="1"/>
    </xf>
    <xf numFmtId="0" fontId="47" fillId="0" borderId="0" xfId="0" applyFont="1" applyAlignment="1">
      <alignment horizontal="center" wrapText="1"/>
    </xf>
    <xf numFmtId="49" fontId="20" fillId="0" borderId="1" xfId="0" applyNumberFormat="1" applyFont="1" applyFill="1" applyBorder="1" applyAlignment="1">
      <alignment horizontal="center" vertical="center"/>
    </xf>
    <xf numFmtId="0" fontId="51" fillId="0" borderId="1" xfId="0" applyFont="1" applyFill="1" applyBorder="1" applyAlignment="1">
      <alignment horizontal="left" vertical="center" wrapText="1"/>
    </xf>
    <xf numFmtId="0" fontId="53" fillId="0" borderId="1" xfId="0" quotePrefix="1" applyFont="1" applyFill="1" applyBorder="1" applyAlignment="1">
      <alignment horizontal="left" vertical="top" wrapText="1"/>
    </xf>
    <xf numFmtId="49" fontId="20" fillId="0" borderId="1" xfId="0" applyNumberFormat="1" applyFont="1" applyFill="1" applyBorder="1" applyAlignment="1">
      <alignment horizontal="center" vertical="center" wrapText="1"/>
    </xf>
    <xf numFmtId="49" fontId="20" fillId="0" borderId="1" xfId="0" quotePrefix="1" applyNumberFormat="1" applyFont="1" applyFill="1" applyBorder="1" applyAlignment="1">
      <alignment vertical="center" wrapText="1"/>
    </xf>
    <xf numFmtId="49" fontId="33" fillId="0" borderId="1" xfId="0" quotePrefix="1" applyNumberFormat="1" applyFont="1" applyFill="1" applyBorder="1" applyAlignment="1">
      <alignment horizontal="center" vertical="center" wrapText="1"/>
    </xf>
    <xf numFmtId="49" fontId="20" fillId="0" borderId="1" xfId="0" applyNumberFormat="1" applyFont="1" applyFill="1" applyBorder="1" applyAlignment="1">
      <alignment vertical="center" wrapText="1"/>
    </xf>
    <xf numFmtId="49" fontId="72" fillId="0" borderId="1" xfId="0" quotePrefix="1" applyNumberFormat="1" applyFont="1" applyFill="1" applyBorder="1" applyAlignment="1">
      <alignment horizontal="center" vertical="center" wrapText="1"/>
    </xf>
    <xf numFmtId="0" fontId="70" fillId="0" borderId="1" xfId="0" quotePrefix="1" applyFont="1" applyFill="1" applyBorder="1" applyAlignment="1">
      <alignment horizontal="left" vertical="center" wrapText="1"/>
    </xf>
    <xf numFmtId="0" fontId="72" fillId="0" borderId="1" xfId="0" quotePrefix="1" applyFont="1" applyFill="1" applyBorder="1" applyAlignment="1">
      <alignment horizontal="center" vertical="center" wrapText="1"/>
    </xf>
    <xf numFmtId="4" fontId="20" fillId="0" borderId="1" xfId="0" quotePrefix="1" applyNumberFormat="1" applyFont="1" applyFill="1" applyBorder="1" applyAlignment="1">
      <alignment horizontal="center" vertical="center" wrapText="1"/>
    </xf>
    <xf numFmtId="0" fontId="20" fillId="0" borderId="1" xfId="1" applyFont="1" applyFill="1" applyBorder="1" applyAlignment="1">
      <alignment horizontal="center" vertical="center" wrapText="1"/>
    </xf>
    <xf numFmtId="0" fontId="73" fillId="0" borderId="0" xfId="0" applyFont="1" applyFill="1"/>
    <xf numFmtId="49" fontId="20" fillId="0" borderId="1" xfId="0" quotePrefix="1" applyNumberFormat="1" applyFont="1" applyFill="1" applyBorder="1" applyAlignment="1">
      <alignment horizontal="left" vertical="center" wrapText="1"/>
    </xf>
    <xf numFmtId="49" fontId="20" fillId="0" borderId="1" xfId="9" quotePrefix="1" applyNumberFormat="1" applyFont="1" applyFill="1" applyBorder="1" applyAlignment="1" applyProtection="1">
      <alignment horizontal="center" vertical="center" wrapText="1"/>
    </xf>
    <xf numFmtId="166" fontId="20" fillId="0" borderId="1" xfId="0" quotePrefix="1" applyNumberFormat="1" applyFont="1" applyFill="1" applyBorder="1" applyAlignment="1">
      <alignment horizontal="center" vertical="center" wrapText="1"/>
    </xf>
    <xf numFmtId="0" fontId="33" fillId="0" borderId="1" xfId="0" applyFont="1" applyFill="1" applyBorder="1" applyAlignment="1">
      <alignment horizontal="center" vertical="center" wrapText="1"/>
    </xf>
    <xf numFmtId="0" fontId="11" fillId="0" borderId="0" xfId="0" applyFont="1" applyFill="1" applyAlignment="1">
      <alignment vertical="center" wrapText="1"/>
    </xf>
    <xf numFmtId="4" fontId="20" fillId="0" borderId="1" xfId="0" applyNumberFormat="1" applyFont="1" applyFill="1" applyBorder="1" applyAlignment="1">
      <alignment horizontal="center" vertical="center" wrapText="1"/>
    </xf>
    <xf numFmtId="0" fontId="12" fillId="0" borderId="16" xfId="0" quotePrefix="1" applyFont="1" applyBorder="1" applyAlignment="1">
      <alignment vertical="center" wrapText="1"/>
    </xf>
    <xf numFmtId="0" fontId="29" fillId="0" borderId="3" xfId="0" quotePrefix="1" applyFont="1" applyBorder="1" applyAlignment="1">
      <alignment vertical="center" wrapText="1"/>
    </xf>
    <xf numFmtId="0" fontId="47" fillId="0" borderId="0" xfId="0" applyFont="1" applyAlignment="1">
      <alignment wrapText="1"/>
    </xf>
    <xf numFmtId="49" fontId="30" fillId="0" borderId="1" xfId="0" quotePrefix="1" applyNumberFormat="1" applyFont="1" applyFill="1" applyBorder="1" applyAlignment="1">
      <alignment vertical="center" wrapText="1"/>
    </xf>
    <xf numFmtId="49" fontId="30" fillId="0" borderId="1" xfId="0" applyNumberFormat="1" applyFont="1" applyFill="1" applyBorder="1" applyAlignment="1">
      <alignment vertical="center" wrapText="1"/>
    </xf>
    <xf numFmtId="14" fontId="30" fillId="0" borderId="1" xfId="0" applyNumberFormat="1" applyFont="1" applyFill="1" applyBorder="1" applyAlignment="1">
      <alignment horizontal="left" vertical="center" wrapText="1"/>
    </xf>
    <xf numFmtId="0" fontId="20" fillId="0" borderId="0" xfId="0" applyFont="1" applyAlignment="1">
      <alignment wrapText="1"/>
    </xf>
    <xf numFmtId="0" fontId="20" fillId="0" borderId="1" xfId="0" applyFont="1" applyFill="1" applyBorder="1" applyAlignment="1">
      <alignment vertical="center"/>
    </xf>
    <xf numFmtId="164" fontId="20" fillId="0" borderId="1" xfId="0" quotePrefix="1" applyNumberFormat="1" applyFont="1" applyFill="1" applyBorder="1" applyAlignment="1">
      <alignment horizontal="center" vertical="center"/>
    </xf>
    <xf numFmtId="0" fontId="53" fillId="0" borderId="1" xfId="0" applyFont="1" applyFill="1" applyBorder="1" applyAlignment="1">
      <alignment vertical="center" wrapText="1"/>
    </xf>
    <xf numFmtId="164" fontId="20" fillId="0" borderId="1" xfId="0" quotePrefix="1" applyNumberFormat="1" applyFont="1" applyFill="1" applyBorder="1" applyAlignment="1">
      <alignment vertical="center"/>
    </xf>
    <xf numFmtId="0" fontId="20" fillId="0" borderId="1" xfId="0" quotePrefix="1" applyFont="1" applyFill="1" applyBorder="1" applyAlignment="1">
      <alignment horizontal="center" vertical="center"/>
    </xf>
    <xf numFmtId="14" fontId="20" fillId="0" borderId="1" xfId="0" quotePrefix="1" applyNumberFormat="1" applyFont="1" applyFill="1" applyBorder="1" applyAlignment="1">
      <alignment horizontal="center" vertical="center"/>
    </xf>
    <xf numFmtId="0" fontId="33" fillId="0" borderId="1" xfId="0" applyFont="1" applyBorder="1" applyAlignment="1">
      <alignment horizontal="center" vertical="center" wrapText="1"/>
    </xf>
    <xf numFmtId="0" fontId="70" fillId="0" borderId="1" xfId="0" quotePrefix="1" applyFont="1" applyBorder="1" applyAlignment="1">
      <alignment horizontal="center" vertical="center" wrapText="1"/>
    </xf>
    <xf numFmtId="0" fontId="6" fillId="0" borderId="0" xfId="0" applyFont="1" applyAlignment="1">
      <alignment horizontal="left" wrapText="1"/>
    </xf>
    <xf numFmtId="0" fontId="37" fillId="5" borderId="2" xfId="0" applyFont="1" applyFill="1" applyBorder="1" applyAlignment="1">
      <alignment horizontal="center" vertical="center" wrapText="1"/>
    </xf>
    <xf numFmtId="0" fontId="37" fillId="5" borderId="3" xfId="0" applyFont="1" applyFill="1" applyBorder="1" applyAlignment="1">
      <alignment horizontal="center" vertical="center" wrapText="1"/>
    </xf>
    <xf numFmtId="0" fontId="17" fillId="5" borderId="9" xfId="0" applyFont="1" applyFill="1" applyBorder="1" applyAlignment="1">
      <alignment horizontal="center" vertical="center" wrapText="1"/>
    </xf>
    <xf numFmtId="0" fontId="17" fillId="5" borderId="10" xfId="0" applyFont="1" applyFill="1" applyBorder="1" applyAlignment="1">
      <alignment horizontal="center" vertical="center" wrapText="1"/>
    </xf>
    <xf numFmtId="0" fontId="17" fillId="5" borderId="13" xfId="0" applyFont="1" applyFill="1" applyBorder="1" applyAlignment="1">
      <alignment horizontal="center" vertical="center" wrapText="1"/>
    </xf>
    <xf numFmtId="0" fontId="17" fillId="5" borderId="14" xfId="0" applyFont="1" applyFill="1" applyBorder="1" applyAlignment="1">
      <alignment horizontal="center" vertical="center" wrapText="1"/>
    </xf>
    <xf numFmtId="0" fontId="17" fillId="5" borderId="11" xfId="0" applyFont="1" applyFill="1" applyBorder="1" applyAlignment="1">
      <alignment horizontal="center" vertical="center" wrapText="1"/>
    </xf>
    <xf numFmtId="0" fontId="17" fillId="5" borderId="12" xfId="0" applyFont="1" applyFill="1" applyBorder="1" applyAlignment="1">
      <alignment horizontal="center" vertical="center" wrapText="1"/>
    </xf>
    <xf numFmtId="0" fontId="16" fillId="0" borderId="4" xfId="0" applyFont="1" applyBorder="1" applyAlignment="1">
      <alignment horizontal="center" vertical="center" wrapText="1"/>
    </xf>
    <xf numFmtId="0" fontId="16" fillId="0" borderId="5" xfId="0" applyFont="1" applyBorder="1" applyAlignment="1">
      <alignment horizontal="center" vertical="center" wrapText="1"/>
    </xf>
    <xf numFmtId="0" fontId="25" fillId="0" borderId="1" xfId="0" applyFont="1" applyBorder="1" applyAlignment="1">
      <alignment horizontal="center" vertical="center" wrapText="1"/>
    </xf>
    <xf numFmtId="0" fontId="17" fillId="0" borderId="0" xfId="0" applyFont="1" applyAlignment="1">
      <alignment horizontal="center" vertical="center" wrapText="1"/>
    </xf>
    <xf numFmtId="49" fontId="21" fillId="0" borderId="0" xfId="0" applyNumberFormat="1" applyFont="1" applyAlignment="1">
      <alignment horizontal="center" vertical="center" wrapText="1"/>
    </xf>
    <xf numFmtId="0" fontId="25" fillId="0" borderId="0" xfId="0" applyFont="1" applyAlignment="1">
      <alignment horizontal="center" vertical="center" wrapText="1"/>
    </xf>
    <xf numFmtId="0" fontId="17" fillId="2" borderId="2" xfId="0" applyFont="1" applyFill="1" applyBorder="1" applyAlignment="1">
      <alignment horizontal="center" vertical="center" wrapText="1"/>
    </xf>
    <xf numFmtId="0" fontId="17" fillId="2" borderId="6" xfId="0" applyFont="1" applyFill="1" applyBorder="1" applyAlignment="1">
      <alignment horizontal="center" vertical="center" wrapText="1"/>
    </xf>
    <xf numFmtId="0" fontId="17" fillId="2" borderId="3" xfId="0" applyFont="1" applyFill="1" applyBorder="1" applyAlignment="1">
      <alignment horizontal="center" vertical="center" wrapText="1"/>
    </xf>
    <xf numFmtId="0" fontId="19" fillId="0" borderId="0" xfId="0" applyFont="1" applyAlignment="1">
      <alignment horizontal="center" vertical="center" wrapText="1"/>
    </xf>
    <xf numFmtId="0" fontId="25" fillId="0" borderId="4" xfId="0" applyFont="1" applyBorder="1" applyAlignment="1">
      <alignment horizontal="center" vertical="center" wrapText="1"/>
    </xf>
    <xf numFmtId="0" fontId="25" fillId="0" borderId="7" xfId="0" applyFont="1" applyBorder="1" applyAlignment="1">
      <alignment horizontal="center" vertical="center" wrapText="1"/>
    </xf>
    <xf numFmtId="0" fontId="25" fillId="0" borderId="5" xfId="0" applyFont="1" applyBorder="1" applyAlignment="1">
      <alignment horizontal="center" vertical="center" wrapText="1"/>
    </xf>
    <xf numFmtId="0" fontId="17" fillId="2" borderId="1" xfId="0" applyFont="1" applyFill="1" applyBorder="1" applyAlignment="1">
      <alignment horizontal="center" vertical="center" wrapText="1"/>
    </xf>
    <xf numFmtId="0" fontId="16" fillId="0" borderId="1" xfId="0" applyFont="1" applyBorder="1" applyAlignment="1">
      <alignment horizontal="center" vertical="center" wrapText="1"/>
    </xf>
    <xf numFmtId="0" fontId="33" fillId="0" borderId="2" xfId="0" quotePrefix="1" applyFont="1" applyFill="1" applyBorder="1" applyAlignment="1">
      <alignment horizontal="left" vertical="center" wrapText="1"/>
    </xf>
    <xf numFmtId="0" fontId="33" fillId="0" borderId="6" xfId="0" quotePrefix="1" applyFont="1" applyFill="1" applyBorder="1" applyAlignment="1">
      <alignment horizontal="left" vertical="center" wrapText="1"/>
    </xf>
    <xf numFmtId="0" fontId="33" fillId="0" borderId="3" xfId="0" quotePrefix="1" applyFont="1" applyFill="1" applyBorder="1" applyAlignment="1">
      <alignment horizontal="left" vertical="center" wrapText="1"/>
    </xf>
    <xf numFmtId="0" fontId="12" fillId="0" borderId="1" xfId="0" quotePrefix="1" applyFont="1" applyBorder="1" applyAlignment="1">
      <alignment horizontal="left" vertical="center" wrapText="1"/>
    </xf>
    <xf numFmtId="0" fontId="12" fillId="5" borderId="2" xfId="5" quotePrefix="1" applyFont="1" applyFill="1" applyBorder="1" applyAlignment="1">
      <alignment horizontal="left" vertical="center" wrapText="1"/>
    </xf>
    <xf numFmtId="0" fontId="12" fillId="5" borderId="6" xfId="5" quotePrefix="1" applyFont="1" applyFill="1" applyBorder="1" applyAlignment="1">
      <alignment horizontal="left" vertical="center" wrapText="1"/>
    </xf>
    <xf numFmtId="0" fontId="12" fillId="5" borderId="3" xfId="5" quotePrefix="1" applyFont="1" applyFill="1" applyBorder="1" applyAlignment="1">
      <alignment horizontal="left" vertical="center" wrapText="1"/>
    </xf>
    <xf numFmtId="0" fontId="33" fillId="0" borderId="2" xfId="0" quotePrefix="1" applyFont="1" applyBorder="1" applyAlignment="1">
      <alignment horizontal="left" vertical="center" wrapText="1"/>
    </xf>
    <xf numFmtId="0" fontId="33" fillId="0" borderId="6" xfId="0" quotePrefix="1" applyFont="1" applyBorder="1" applyAlignment="1">
      <alignment horizontal="left" vertical="center" wrapText="1"/>
    </xf>
    <xf numFmtId="0" fontId="33" fillId="0" borderId="3" xfId="0" quotePrefix="1" applyFont="1" applyBorder="1" applyAlignment="1">
      <alignment horizontal="left" vertical="center" wrapText="1"/>
    </xf>
    <xf numFmtId="0" fontId="12" fillId="0" borderId="2" xfId="0" quotePrefix="1" applyFont="1" applyFill="1" applyBorder="1" applyAlignment="1">
      <alignment horizontal="left" vertical="center" wrapText="1"/>
    </xf>
    <xf numFmtId="0" fontId="12" fillId="0" borderId="6" xfId="0" quotePrefix="1" applyFont="1" applyFill="1" applyBorder="1" applyAlignment="1">
      <alignment horizontal="left" vertical="center" wrapText="1"/>
    </xf>
    <xf numFmtId="0" fontId="12" fillId="0" borderId="3" xfId="0" quotePrefix="1" applyFont="1" applyFill="1" applyBorder="1" applyAlignment="1">
      <alignment horizontal="left" vertical="center" wrapText="1"/>
    </xf>
    <xf numFmtId="0" fontId="12" fillId="0" borderId="2" xfId="0" quotePrefix="1" applyFont="1" applyBorder="1" applyAlignment="1">
      <alignment horizontal="left" vertical="center" wrapText="1"/>
    </xf>
    <xf numFmtId="0" fontId="12" fillId="0" borderId="6" xfId="0" quotePrefix="1" applyFont="1" applyBorder="1" applyAlignment="1">
      <alignment horizontal="left" vertical="center" wrapText="1"/>
    </xf>
    <xf numFmtId="0" fontId="12" fillId="0" borderId="3" xfId="0" quotePrefix="1" applyFont="1" applyBorder="1" applyAlignment="1">
      <alignment horizontal="left" vertical="center" wrapText="1"/>
    </xf>
    <xf numFmtId="0" fontId="12" fillId="5" borderId="1" xfId="5" quotePrefix="1" applyFont="1" applyFill="1" applyBorder="1" applyAlignment="1">
      <alignment horizontal="left" vertical="center" wrapText="1"/>
    </xf>
    <xf numFmtId="0" fontId="20" fillId="5" borderId="1" xfId="5" applyFont="1" applyFill="1" applyBorder="1" applyAlignment="1">
      <alignment horizontal="left" vertical="center" wrapText="1"/>
    </xf>
    <xf numFmtId="0" fontId="12" fillId="0" borderId="2" xfId="0" quotePrefix="1" applyFont="1" applyBorder="1" applyAlignment="1">
      <alignment horizontal="left" vertical="center"/>
    </xf>
    <xf numFmtId="0" fontId="12" fillId="0" borderId="6" xfId="0" quotePrefix="1" applyFont="1" applyBorder="1" applyAlignment="1">
      <alignment horizontal="left" vertical="center"/>
    </xf>
    <xf numFmtId="0" fontId="12" fillId="0" borderId="3" xfId="0" quotePrefix="1" applyFont="1" applyBorder="1" applyAlignment="1">
      <alignment horizontal="left" vertical="center"/>
    </xf>
    <xf numFmtId="0" fontId="33" fillId="0" borderId="2" xfId="0" quotePrefix="1" applyFont="1" applyFill="1" applyBorder="1" applyAlignment="1">
      <alignment horizontal="left" vertical="center"/>
    </xf>
    <xf numFmtId="0" fontId="33" fillId="0" borderId="6" xfId="0" quotePrefix="1" applyFont="1" applyFill="1" applyBorder="1" applyAlignment="1">
      <alignment horizontal="left" vertical="center"/>
    </xf>
    <xf numFmtId="0" fontId="33" fillId="0" borderId="3" xfId="0" quotePrefix="1" applyFont="1" applyFill="1" applyBorder="1" applyAlignment="1">
      <alignment horizontal="left" vertical="center"/>
    </xf>
    <xf numFmtId="0" fontId="63" fillId="0" borderId="2" xfId="5" applyFont="1" applyFill="1" applyBorder="1" applyAlignment="1">
      <alignment horizontal="left" vertical="center" wrapText="1"/>
    </xf>
    <xf numFmtId="0" fontId="63" fillId="0" borderId="6" xfId="5" applyFont="1" applyFill="1" applyBorder="1" applyAlignment="1">
      <alignment horizontal="left" vertical="center" wrapText="1"/>
    </xf>
    <xf numFmtId="0" fontId="63" fillId="0" borderId="3" xfId="5" applyFont="1" applyFill="1" applyBorder="1" applyAlignment="1">
      <alignment horizontal="left" vertical="center" wrapText="1"/>
    </xf>
    <xf numFmtId="0" fontId="33" fillId="0" borderId="2" xfId="5" applyFont="1" applyFill="1" applyBorder="1" applyAlignment="1">
      <alignment horizontal="left" vertical="center" wrapText="1"/>
    </xf>
    <xf numFmtId="0" fontId="33" fillId="0" borderId="6" xfId="5" applyFont="1" applyFill="1" applyBorder="1" applyAlignment="1">
      <alignment horizontal="left" vertical="center" wrapText="1"/>
    </xf>
    <xf numFmtId="0" fontId="33" fillId="0" borderId="3" xfId="5" applyFont="1" applyFill="1" applyBorder="1" applyAlignment="1">
      <alignment horizontal="left" vertical="center" wrapText="1"/>
    </xf>
    <xf numFmtId="0" fontId="12" fillId="0" borderId="2" xfId="0" quotePrefix="1" applyFont="1" applyFill="1" applyBorder="1" applyAlignment="1">
      <alignment horizontal="left" vertical="center"/>
    </xf>
    <xf numFmtId="0" fontId="12" fillId="0" borderId="6" xfId="0" quotePrefix="1" applyFont="1" applyFill="1" applyBorder="1" applyAlignment="1">
      <alignment horizontal="left" vertical="center"/>
    </xf>
    <xf numFmtId="0" fontId="12" fillId="0" borderId="3" xfId="0" quotePrefix="1" applyFont="1" applyFill="1" applyBorder="1" applyAlignment="1">
      <alignment horizontal="left" vertical="center"/>
    </xf>
    <xf numFmtId="0" fontId="63" fillId="0" borderId="2" xfId="5" applyFont="1" applyBorder="1" applyAlignment="1">
      <alignment horizontal="left" vertical="center" wrapText="1"/>
    </xf>
    <xf numFmtId="0" fontId="63" fillId="0" borderId="6" xfId="5" applyFont="1" applyBorder="1" applyAlignment="1">
      <alignment horizontal="left" vertical="center" wrapText="1"/>
    </xf>
    <xf numFmtId="0" fontId="63" fillId="0" borderId="3" xfId="5" applyFont="1" applyBorder="1" applyAlignment="1">
      <alignment horizontal="left" vertical="center" wrapText="1"/>
    </xf>
    <xf numFmtId="0" fontId="12" fillId="5" borderId="2" xfId="0" quotePrefix="1" applyFont="1" applyFill="1" applyBorder="1" applyAlignment="1">
      <alignment horizontal="left" vertical="center" wrapText="1"/>
    </xf>
    <xf numFmtId="0" fontId="12" fillId="5" borderId="6" xfId="0" quotePrefix="1" applyFont="1" applyFill="1" applyBorder="1" applyAlignment="1">
      <alignment horizontal="left" vertical="center" wrapText="1"/>
    </xf>
    <xf numFmtId="0" fontId="12" fillId="5" borderId="3" xfId="0" quotePrefix="1" applyFont="1" applyFill="1" applyBorder="1" applyAlignment="1">
      <alignment horizontal="left" vertical="center" wrapText="1"/>
    </xf>
    <xf numFmtId="0" fontId="12" fillId="0" borderId="1" xfId="0" applyFont="1" applyBorder="1" applyAlignment="1">
      <alignment horizontal="center" vertical="center" wrapText="1"/>
    </xf>
    <xf numFmtId="164" fontId="12" fillId="0" borderId="1" xfId="0" applyNumberFormat="1" applyFont="1" applyBorder="1" applyAlignment="1">
      <alignment horizontal="center" vertical="center" wrapText="1"/>
    </xf>
    <xf numFmtId="0" fontId="30" fillId="0" borderId="0" xfId="0" applyFont="1" applyAlignment="1">
      <alignment horizontal="center" vertical="center" wrapText="1"/>
    </xf>
    <xf numFmtId="0" fontId="12" fillId="0" borderId="0" xfId="0" applyFont="1" applyAlignment="1">
      <alignment horizontal="center" vertical="center" wrapText="1"/>
    </xf>
    <xf numFmtId="0" fontId="50" fillId="0" borderId="0" xfId="0" applyFont="1" applyAlignment="1">
      <alignment horizontal="center" vertical="center" wrapText="1"/>
    </xf>
    <xf numFmtId="0" fontId="12" fillId="5" borderId="1" xfId="0" quotePrefix="1" applyFont="1" applyFill="1" applyBorder="1" applyAlignment="1">
      <alignment horizontal="left" vertical="center" wrapText="1"/>
    </xf>
    <xf numFmtId="0" fontId="33" fillId="0" borderId="1" xfId="0" quotePrefix="1" applyFont="1" applyFill="1" applyBorder="1" applyAlignment="1">
      <alignment horizontal="left" vertical="center" wrapText="1"/>
    </xf>
    <xf numFmtId="0" fontId="70" fillId="0" borderId="1" xfId="0" quotePrefix="1" applyFont="1" applyFill="1" applyBorder="1" applyAlignment="1">
      <alignment horizontal="left" vertical="center" wrapText="1"/>
    </xf>
    <xf numFmtId="49" fontId="33" fillId="0" borderId="2" xfId="0" quotePrefix="1" applyNumberFormat="1" applyFont="1" applyFill="1" applyBorder="1" applyAlignment="1">
      <alignment horizontal="left" vertical="center" wrapText="1"/>
    </xf>
    <xf numFmtId="49" fontId="33" fillId="0" borderId="6" xfId="0" quotePrefix="1" applyNumberFormat="1" applyFont="1" applyFill="1" applyBorder="1" applyAlignment="1">
      <alignment horizontal="left" vertical="center" wrapText="1"/>
    </xf>
    <xf numFmtId="49" fontId="33" fillId="0" borderId="3" xfId="0" quotePrefix="1" applyNumberFormat="1" applyFont="1" applyFill="1" applyBorder="1" applyAlignment="1">
      <alignment horizontal="left" vertical="center" wrapText="1"/>
    </xf>
    <xf numFmtId="0" fontId="33" fillId="0" borderId="2" xfId="0" quotePrefix="1" applyFont="1" applyFill="1" applyBorder="1" applyAlignment="1">
      <alignment vertical="center" wrapText="1"/>
    </xf>
    <xf numFmtId="0" fontId="33" fillId="0" borderId="6" xfId="0" quotePrefix="1" applyFont="1" applyFill="1" applyBorder="1" applyAlignment="1">
      <alignment vertical="center" wrapText="1"/>
    </xf>
    <xf numFmtId="0" fontId="33" fillId="0" borderId="3" xfId="0" quotePrefix="1" applyFont="1" applyFill="1" applyBorder="1" applyAlignment="1">
      <alignment vertical="center" wrapText="1"/>
    </xf>
    <xf numFmtId="0" fontId="33" fillId="0" borderId="2" xfId="0" applyFont="1" applyFill="1" applyBorder="1" applyAlignment="1">
      <alignment horizontal="left" vertical="center" wrapText="1"/>
    </xf>
    <xf numFmtId="0" fontId="33" fillId="0" borderId="6" xfId="0" applyFont="1" applyFill="1" applyBorder="1" applyAlignment="1">
      <alignment horizontal="left" vertical="center" wrapText="1"/>
    </xf>
    <xf numFmtId="0" fontId="33" fillId="0" borderId="3" xfId="0" applyFont="1" applyFill="1" applyBorder="1" applyAlignment="1">
      <alignment horizontal="left" vertical="center" wrapText="1"/>
    </xf>
    <xf numFmtId="0" fontId="33" fillId="0" borderId="2" xfId="0" applyFont="1" applyFill="1" applyBorder="1" applyAlignment="1">
      <alignment horizontal="left"/>
    </xf>
    <xf numFmtId="0" fontId="33" fillId="0" borderId="6" xfId="0" applyFont="1" applyFill="1" applyBorder="1" applyAlignment="1">
      <alignment horizontal="left"/>
    </xf>
    <xf numFmtId="0" fontId="33" fillId="0" borderId="3" xfId="0" applyFont="1" applyFill="1" applyBorder="1" applyAlignment="1">
      <alignment horizontal="left"/>
    </xf>
    <xf numFmtId="0" fontId="33" fillId="3" borderId="2" xfId="0" quotePrefix="1" applyFont="1" applyFill="1" applyBorder="1" applyAlignment="1">
      <alignment horizontal="left" vertical="center" wrapText="1"/>
    </xf>
    <xf numFmtId="0" fontId="33" fillId="3" borderId="6" xfId="0" quotePrefix="1" applyFont="1" applyFill="1" applyBorder="1" applyAlignment="1">
      <alignment horizontal="left" vertical="center" wrapText="1"/>
    </xf>
    <xf numFmtId="0" fontId="33" fillId="3" borderId="3" xfId="0" quotePrefix="1" applyFont="1" applyFill="1" applyBorder="1" applyAlignment="1">
      <alignment horizontal="left" vertical="center" wrapText="1"/>
    </xf>
    <xf numFmtId="0" fontId="12" fillId="6" borderId="2" xfId="0" quotePrefix="1" applyFont="1" applyFill="1" applyBorder="1" applyAlignment="1">
      <alignment horizontal="left" vertical="center" wrapText="1"/>
    </xf>
    <xf numFmtId="0" fontId="12" fillId="6" borderId="6" xfId="0" quotePrefix="1" applyFont="1" applyFill="1" applyBorder="1" applyAlignment="1">
      <alignment horizontal="left" vertical="center" wrapText="1"/>
    </xf>
    <xf numFmtId="0" fontId="12" fillId="6" borderId="3" xfId="0" quotePrefix="1" applyFont="1" applyFill="1" applyBorder="1" applyAlignment="1">
      <alignment horizontal="left" vertical="center" wrapText="1"/>
    </xf>
    <xf numFmtId="0" fontId="12" fillId="0" borderId="2" xfId="0" applyFont="1" applyFill="1" applyBorder="1" applyAlignment="1">
      <alignment horizontal="left" vertical="center" wrapText="1"/>
    </xf>
    <xf numFmtId="0" fontId="12" fillId="0" borderId="6" xfId="0" applyFont="1" applyFill="1" applyBorder="1" applyAlignment="1">
      <alignment horizontal="left" vertical="center" wrapText="1"/>
    </xf>
    <xf numFmtId="0" fontId="12" fillId="0" borderId="3" xfId="0" applyFont="1" applyFill="1" applyBorder="1" applyAlignment="1">
      <alignment horizontal="left" vertical="center" wrapText="1"/>
    </xf>
    <xf numFmtId="0" fontId="12" fillId="0" borderId="2" xfId="0" applyFont="1" applyBorder="1" applyAlignment="1">
      <alignment horizontal="left" vertical="center" wrapText="1"/>
    </xf>
    <xf numFmtId="0" fontId="12" fillId="0" borderId="6" xfId="0" applyFont="1" applyBorder="1" applyAlignment="1">
      <alignment horizontal="left" vertical="center" wrapText="1"/>
    </xf>
    <xf numFmtId="0" fontId="12" fillId="0" borderId="3" xfId="0" applyFont="1" applyBorder="1" applyAlignment="1">
      <alignment horizontal="left" vertical="center" wrapText="1"/>
    </xf>
    <xf numFmtId="0" fontId="12" fillId="0" borderId="1" xfId="0" quotePrefix="1" applyFont="1" applyFill="1" applyBorder="1" applyAlignment="1">
      <alignment vertical="center" wrapText="1"/>
    </xf>
    <xf numFmtId="0" fontId="12" fillId="0" borderId="1" xfId="0" applyFont="1" applyFill="1" applyBorder="1" applyAlignment="1">
      <alignment vertical="center" wrapText="1"/>
    </xf>
    <xf numFmtId="0" fontId="12" fillId="0" borderId="1" xfId="0" quotePrefix="1" applyFont="1" applyFill="1" applyBorder="1" applyAlignment="1">
      <alignment horizontal="left" vertical="center" wrapText="1"/>
    </xf>
    <xf numFmtId="0" fontId="29" fillId="0" borderId="1" xfId="0" quotePrefix="1" applyFont="1" applyFill="1" applyBorder="1" applyAlignment="1">
      <alignment horizontal="left" vertical="center" wrapText="1"/>
    </xf>
    <xf numFmtId="0" fontId="12" fillId="5" borderId="2" xfId="0" quotePrefix="1" applyFont="1" applyFill="1" applyBorder="1" applyAlignment="1">
      <alignment vertical="center" wrapText="1"/>
    </xf>
    <xf numFmtId="0" fontId="12" fillId="5" borderId="6" xfId="0" quotePrefix="1" applyFont="1" applyFill="1" applyBorder="1" applyAlignment="1">
      <alignment vertical="center" wrapText="1"/>
    </xf>
    <xf numFmtId="0" fontId="12" fillId="5" borderId="3" xfId="0" quotePrefix="1" applyFont="1" applyFill="1" applyBorder="1" applyAlignment="1">
      <alignment vertical="center" wrapText="1"/>
    </xf>
    <xf numFmtId="0" fontId="29" fillId="0" borderId="1" xfId="0" quotePrefix="1" applyFont="1" applyBorder="1" applyAlignment="1">
      <alignment horizontal="left" vertical="center" wrapText="1"/>
    </xf>
    <xf numFmtId="0" fontId="20" fillId="0" borderId="1" xfId="0" applyFont="1" applyFill="1" applyBorder="1"/>
    <xf numFmtId="0" fontId="12" fillId="6" borderId="1" xfId="0" quotePrefix="1" applyFont="1" applyFill="1" applyBorder="1" applyAlignment="1">
      <alignment horizontal="left" vertical="center" wrapText="1"/>
    </xf>
    <xf numFmtId="49" fontId="33" fillId="0" borderId="2" xfId="0" quotePrefix="1" applyNumberFormat="1" applyFont="1" applyBorder="1" applyAlignment="1">
      <alignment horizontal="left" vertical="center" wrapText="1"/>
    </xf>
    <xf numFmtId="49" fontId="33" fillId="0" borderId="6" xfId="0" quotePrefix="1" applyNumberFormat="1" applyFont="1" applyBorder="1" applyAlignment="1">
      <alignment horizontal="left" vertical="center" wrapText="1"/>
    </xf>
    <xf numFmtId="49" fontId="33" fillId="0" borderId="3" xfId="0" quotePrefix="1" applyNumberFormat="1" applyFont="1" applyBorder="1" applyAlignment="1">
      <alignment horizontal="left" vertical="center" wrapText="1"/>
    </xf>
    <xf numFmtId="0" fontId="12" fillId="0" borderId="2" xfId="5" quotePrefix="1" applyFont="1" applyFill="1" applyBorder="1" applyAlignment="1">
      <alignment horizontal="left" vertical="center"/>
    </xf>
    <xf numFmtId="0" fontId="12" fillId="0" borderId="6" xfId="5" quotePrefix="1" applyFont="1" applyFill="1" applyBorder="1" applyAlignment="1">
      <alignment horizontal="left" vertical="center"/>
    </xf>
    <xf numFmtId="0" fontId="12" fillId="0" borderId="3" xfId="5" quotePrefix="1" applyFont="1" applyFill="1" applyBorder="1" applyAlignment="1">
      <alignment horizontal="left" vertical="center"/>
    </xf>
    <xf numFmtId="0" fontId="33" fillId="0" borderId="2" xfId="5" quotePrefix="1" applyFont="1" applyFill="1" applyBorder="1" applyAlignment="1">
      <alignment horizontal="left" vertical="center"/>
    </xf>
    <xf numFmtId="0" fontId="33" fillId="0" borderId="6" xfId="5" quotePrefix="1" applyFont="1" applyFill="1" applyBorder="1" applyAlignment="1">
      <alignment horizontal="left" vertical="center"/>
    </xf>
    <xf numFmtId="0" fontId="33" fillId="0" borderId="3" xfId="5" quotePrefix="1" applyFont="1" applyFill="1" applyBorder="1" applyAlignment="1">
      <alignment horizontal="left" vertical="center"/>
    </xf>
    <xf numFmtId="0" fontId="63" fillId="0" borderId="2" xfId="5" quotePrefix="1" applyFont="1" applyFill="1" applyBorder="1" applyAlignment="1">
      <alignment horizontal="left" vertical="center"/>
    </xf>
    <xf numFmtId="0" fontId="63" fillId="0" borderId="6" xfId="5" quotePrefix="1" applyFont="1" applyFill="1" applyBorder="1" applyAlignment="1">
      <alignment horizontal="left" vertical="center"/>
    </xf>
    <xf numFmtId="0" fontId="63" fillId="0" borderId="3" xfId="5" quotePrefix="1" applyFont="1" applyFill="1" applyBorder="1" applyAlignment="1">
      <alignment horizontal="left" vertical="center"/>
    </xf>
    <xf numFmtId="0" fontId="12" fillId="0" borderId="2" xfId="5" quotePrefix="1" applyFont="1" applyFill="1" applyBorder="1" applyAlignment="1">
      <alignment horizontal="left" vertical="center" wrapText="1"/>
    </xf>
    <xf numFmtId="0" fontId="12" fillId="0" borderId="6" xfId="5" quotePrefix="1" applyFont="1" applyFill="1" applyBorder="1" applyAlignment="1">
      <alignment horizontal="left" vertical="center" wrapText="1"/>
    </xf>
    <xf numFmtId="0" fontId="12" fillId="0" borderId="3" xfId="5" quotePrefix="1" applyFont="1" applyFill="1" applyBorder="1" applyAlignment="1">
      <alignment horizontal="left" vertical="center" wrapText="1"/>
    </xf>
    <xf numFmtId="0" fontId="12" fillId="0" borderId="2" xfId="0" applyFont="1" applyFill="1" applyBorder="1" applyAlignment="1">
      <alignment horizontal="left" vertical="center"/>
    </xf>
    <xf numFmtId="0" fontId="12" fillId="0" borderId="6" xfId="0" applyFont="1" applyFill="1" applyBorder="1" applyAlignment="1">
      <alignment horizontal="left" vertical="center"/>
    </xf>
    <xf numFmtId="0" fontId="12" fillId="0" borderId="3" xfId="0" applyFont="1" applyFill="1" applyBorder="1" applyAlignment="1">
      <alignment horizontal="left" vertical="center"/>
    </xf>
    <xf numFmtId="0" fontId="12" fillId="0" borderId="2" xfId="0" applyFont="1" applyBorder="1" applyAlignment="1">
      <alignment horizontal="left" vertical="center"/>
    </xf>
    <xf numFmtId="0" fontId="12" fillId="0" borderId="6" xfId="0" applyFont="1" applyBorder="1" applyAlignment="1">
      <alignment horizontal="left" vertical="center"/>
    </xf>
    <xf numFmtId="0" fontId="12" fillId="0" borderId="3" xfId="0" applyFont="1" applyBorder="1" applyAlignment="1">
      <alignment horizontal="left" vertical="center"/>
    </xf>
    <xf numFmtId="0" fontId="4" fillId="0" borderId="1" xfId="0" applyFont="1" applyBorder="1" applyAlignment="1">
      <alignment horizontal="center" vertical="center" wrapText="1"/>
    </xf>
    <xf numFmtId="0" fontId="54" fillId="0" borderId="1" xfId="0" applyFont="1" applyFill="1" applyBorder="1"/>
    <xf numFmtId="0" fontId="12" fillId="0" borderId="2" xfId="0" quotePrefix="1" applyFont="1" applyFill="1" applyBorder="1" applyAlignment="1">
      <alignment vertical="center" wrapText="1"/>
    </xf>
    <xf numFmtId="0" fontId="12" fillId="0" borderId="6" xfId="0" quotePrefix="1" applyFont="1" applyFill="1" applyBorder="1" applyAlignment="1">
      <alignment vertical="center" wrapText="1"/>
    </xf>
    <xf numFmtId="0" fontId="12" fillId="0" borderId="3" xfId="0" quotePrefix="1" applyFont="1" applyFill="1" applyBorder="1" applyAlignment="1">
      <alignment vertical="center" wrapText="1"/>
    </xf>
  </cellXfs>
  <cellStyles count="11">
    <cellStyle name="Hyperlink" xfId="9" builtinId="8"/>
    <cellStyle name="Normal" xfId="0" builtinId="0"/>
    <cellStyle name="Normal 10" xfId="4"/>
    <cellStyle name="Normal 2" xfId="5"/>
    <cellStyle name="Normal 2 2 2" xfId="1"/>
    <cellStyle name="Normal 28" xfId="3"/>
    <cellStyle name="Normal 3" xfId="6"/>
    <cellStyle name="Normal 3 3" xfId="2"/>
    <cellStyle name="Normal 32" xfId="8"/>
    <cellStyle name="Normal 5" xfId="7"/>
    <cellStyle name="Normal 7" xfId="10"/>
  </cellStyles>
  <dxfs count="26">
    <dxf>
      <fill>
        <patternFill patternType="none"/>
      </fill>
      <border>
        <left style="thin">
          <color rgb="FF000000"/>
        </left>
        <right style="thin">
          <color rgb="FF000000"/>
        </right>
        <top style="thin">
          <color rgb="FF000000"/>
        </top>
        <bottom style="thin">
          <color rgb="FF000000"/>
        </bottom>
      </border>
    </dxf>
    <dxf>
      <fill>
        <patternFill patternType="none"/>
      </fill>
      <border>
        <left style="thin">
          <color rgb="FF000000"/>
        </left>
        <right style="thin">
          <color rgb="FF000000"/>
        </right>
        <top style="thin">
          <color rgb="FF000000"/>
        </top>
        <bottom style="thin">
          <color rgb="FF000000"/>
        </bottom>
      </border>
    </dxf>
    <dxf>
      <fill>
        <patternFill patternType="none"/>
      </fill>
      <border>
        <left style="thin">
          <color rgb="FF000000"/>
        </left>
        <right style="thin">
          <color rgb="FF000000"/>
        </right>
        <top style="thin">
          <color rgb="FF000000"/>
        </top>
        <bottom style="thin">
          <color rgb="FF000000"/>
        </bottom>
      </border>
    </dxf>
    <dxf>
      <fill>
        <patternFill patternType="none"/>
      </fill>
      <border>
        <left style="thin">
          <color rgb="FF000000"/>
        </left>
        <right style="thin">
          <color rgb="FF000000"/>
        </right>
        <top style="thin">
          <color rgb="FF000000"/>
        </top>
        <bottom style="thin">
          <color rgb="FF000000"/>
        </bottom>
      </border>
    </dxf>
    <dxf>
      <fill>
        <patternFill patternType="none"/>
      </fill>
      <border>
        <left style="thin">
          <color rgb="FF000000"/>
        </left>
        <right style="thin">
          <color rgb="FF000000"/>
        </right>
        <top style="thin">
          <color rgb="FF000000"/>
        </top>
        <bottom style="thin">
          <color rgb="FF000000"/>
        </bottom>
      </border>
    </dxf>
    <dxf>
      <fill>
        <patternFill patternType="none"/>
      </fill>
      <border>
        <left style="thin">
          <color rgb="FF000000"/>
        </left>
        <right style="thin">
          <color rgb="FF000000"/>
        </right>
        <top style="thin">
          <color rgb="FF000000"/>
        </top>
        <bottom style="thin">
          <color rgb="FF000000"/>
        </bottom>
      </border>
    </dxf>
    <dxf>
      <fill>
        <patternFill patternType="none"/>
      </fill>
      <border>
        <left style="thin">
          <color rgb="FF000000"/>
        </left>
        <right style="thin">
          <color rgb="FF000000"/>
        </right>
        <top style="thin">
          <color rgb="FF000000"/>
        </top>
        <bottom style="thin">
          <color rgb="FF000000"/>
        </bottom>
      </border>
    </dxf>
    <dxf>
      <fill>
        <patternFill patternType="none"/>
      </fill>
      <border>
        <left style="thin">
          <color rgb="FF000000"/>
        </left>
        <right style="thin">
          <color rgb="FF000000"/>
        </right>
        <top style="thin">
          <color rgb="FF000000"/>
        </top>
        <bottom style="thin">
          <color rgb="FF000000"/>
        </bottom>
      </border>
    </dxf>
    <dxf>
      <fill>
        <patternFill patternType="none"/>
      </fill>
      <border>
        <left style="thin">
          <color rgb="FF000000"/>
        </left>
        <right style="thin">
          <color rgb="FF000000"/>
        </right>
        <top style="thin">
          <color rgb="FF000000"/>
        </top>
        <bottom style="thin">
          <color rgb="FF000000"/>
        </bottom>
      </border>
    </dxf>
    <dxf>
      <fill>
        <patternFill patternType="none"/>
      </fill>
      <border>
        <left style="thin">
          <color rgb="FF000000"/>
        </left>
        <right style="thin">
          <color rgb="FF000000"/>
        </right>
        <top style="thin">
          <color rgb="FF000000"/>
        </top>
        <bottom style="thin">
          <color rgb="FF000000"/>
        </bottom>
      </border>
    </dxf>
    <dxf>
      <fill>
        <patternFill patternType="none"/>
      </fill>
      <border>
        <left style="thin">
          <color rgb="FF000000"/>
        </left>
        <right style="thin">
          <color rgb="FF000000"/>
        </right>
        <top style="thin">
          <color rgb="FF000000"/>
        </top>
        <bottom style="thin">
          <color rgb="FF000000"/>
        </bottom>
      </border>
    </dxf>
    <dxf>
      <fill>
        <patternFill patternType="none"/>
      </fill>
      <border>
        <left style="thin">
          <color rgb="FF000000"/>
        </left>
        <right style="thin">
          <color rgb="FF000000"/>
        </right>
        <top style="thin">
          <color rgb="FF000000"/>
        </top>
        <bottom style="thin">
          <color rgb="FF000000"/>
        </bottom>
      </border>
    </dxf>
    <dxf>
      <fill>
        <patternFill patternType="none"/>
      </fill>
      <border>
        <left style="thin">
          <color rgb="FF000000"/>
        </left>
        <right style="thin">
          <color rgb="FF000000"/>
        </right>
        <top style="thin">
          <color rgb="FF000000"/>
        </top>
        <bottom style="thin">
          <color rgb="FF000000"/>
        </bottom>
      </border>
    </dxf>
    <dxf>
      <fill>
        <patternFill patternType="none"/>
      </fill>
      <border>
        <left style="thin">
          <color rgb="FF000000"/>
        </left>
        <right style="thin">
          <color rgb="FF000000"/>
        </right>
        <top style="thin">
          <color rgb="FF000000"/>
        </top>
        <bottom style="thin">
          <color rgb="FF000000"/>
        </bottom>
      </border>
    </dxf>
    <dxf>
      <fill>
        <patternFill patternType="none"/>
      </fill>
      <border>
        <left style="thin">
          <color rgb="FF000000"/>
        </left>
        <right style="thin">
          <color rgb="FF000000"/>
        </right>
        <top style="thin">
          <color rgb="FF000000"/>
        </top>
        <bottom style="thin">
          <color rgb="FF000000"/>
        </bottom>
      </border>
    </dxf>
    <dxf>
      <fill>
        <patternFill patternType="none"/>
      </fill>
      <border>
        <left style="thin">
          <color rgb="FF000000"/>
        </left>
        <right style="thin">
          <color rgb="FF000000"/>
        </right>
        <top style="thin">
          <color rgb="FF000000"/>
        </top>
        <bottom style="thin">
          <color rgb="FF000000"/>
        </bottom>
      </border>
    </dxf>
    <dxf>
      <fill>
        <patternFill patternType="none"/>
      </fill>
      <border>
        <left style="thin">
          <color rgb="FF000000"/>
        </left>
        <right style="thin">
          <color rgb="FF000000"/>
        </right>
        <top style="thin">
          <color rgb="FF000000"/>
        </top>
        <bottom style="thin">
          <color rgb="FF000000"/>
        </bottom>
      </border>
    </dxf>
    <dxf>
      <fill>
        <patternFill patternType="none"/>
      </fill>
      <border>
        <left style="thin">
          <color rgb="FF000000"/>
        </left>
        <right style="thin">
          <color rgb="FF000000"/>
        </right>
        <top style="thin">
          <color rgb="FF000000"/>
        </top>
        <bottom style="thin">
          <color rgb="FF000000"/>
        </bottom>
      </border>
    </dxf>
    <dxf>
      <fill>
        <patternFill patternType="none"/>
      </fill>
      <border>
        <left style="thin">
          <color rgb="FF000000"/>
        </left>
        <right style="thin">
          <color rgb="FF000000"/>
        </right>
        <top style="thin">
          <color rgb="FF000000"/>
        </top>
        <bottom style="thin">
          <color rgb="FF000000"/>
        </bottom>
      </border>
    </dxf>
    <dxf>
      <fill>
        <patternFill patternType="none"/>
      </fill>
      <border>
        <left style="thin">
          <color rgb="FF000000"/>
        </left>
        <right style="thin">
          <color rgb="FF000000"/>
        </right>
        <top style="thin">
          <color rgb="FF000000"/>
        </top>
        <bottom style="thin">
          <color rgb="FF000000"/>
        </bottom>
      </border>
    </dxf>
    <dxf>
      <fill>
        <patternFill patternType="none"/>
      </fill>
      <border>
        <left style="thin">
          <color rgb="FF000000"/>
        </left>
        <right style="thin">
          <color rgb="FF000000"/>
        </right>
        <top style="thin">
          <color rgb="FF000000"/>
        </top>
        <bottom style="thin">
          <color rgb="FF000000"/>
        </bottom>
      </border>
    </dxf>
    <dxf>
      <fill>
        <patternFill patternType="none"/>
      </fill>
      <border>
        <left style="thin">
          <color rgb="FF000000"/>
        </left>
        <right style="thin">
          <color rgb="FF000000"/>
        </right>
        <top style="thin">
          <color rgb="FF000000"/>
        </top>
        <bottom style="thin">
          <color rgb="FF000000"/>
        </bottom>
      </border>
    </dxf>
    <dxf>
      <fill>
        <patternFill patternType="none"/>
      </fill>
      <border>
        <left style="thin">
          <color rgb="FF000000"/>
        </left>
        <right style="thin">
          <color rgb="FF000000"/>
        </right>
        <top style="thin">
          <color rgb="FF000000"/>
        </top>
        <bottom style="thin">
          <color rgb="FF000000"/>
        </bottom>
      </border>
    </dxf>
    <dxf>
      <fill>
        <patternFill patternType="none"/>
      </fill>
      <border>
        <left style="thin">
          <color rgb="FF000000"/>
        </left>
        <right style="thin">
          <color rgb="FF000000"/>
        </right>
        <top style="thin">
          <color rgb="FF000000"/>
        </top>
        <bottom style="thin">
          <color rgb="FF000000"/>
        </bottom>
      </border>
    </dxf>
    <dxf>
      <fill>
        <patternFill patternType="none"/>
      </fill>
      <border>
        <left style="thin">
          <color rgb="FF000000"/>
        </left>
        <right style="thin">
          <color rgb="FF000000"/>
        </right>
        <top style="thin">
          <color rgb="FF000000"/>
        </top>
        <bottom style="thin">
          <color rgb="FF000000"/>
        </bottom>
      </border>
    </dxf>
    <dxf>
      <fill>
        <patternFill patternType="none"/>
      </fill>
      <border>
        <left style="thin">
          <color rgb="FF000000"/>
        </left>
        <right style="thin">
          <color rgb="FF000000"/>
        </right>
        <top style="thin">
          <color rgb="FF000000"/>
        </top>
        <bottom style="thin">
          <color rgb="FF000000"/>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2</xdr:col>
      <xdr:colOff>285750</xdr:colOff>
      <xdr:row>0</xdr:row>
      <xdr:rowOff>693966</xdr:rowOff>
    </xdr:from>
    <xdr:to>
      <xdr:col>5</xdr:col>
      <xdr:colOff>898071</xdr:colOff>
      <xdr:row>0</xdr:row>
      <xdr:rowOff>693966</xdr:rowOff>
    </xdr:to>
    <xdr:cxnSp macro="">
      <xdr:nvCxnSpPr>
        <xdr:cNvPr id="2" name="Straight Connector 1"/>
        <xdr:cNvCxnSpPr/>
      </xdr:nvCxnSpPr>
      <xdr:spPr>
        <a:xfrm>
          <a:off x="2013857" y="693966"/>
          <a:ext cx="1809750"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wsDr>
</file>

<file path=xl/drawings/drawing2.xml><?xml version="1.0" encoding="utf-8"?>
<xdr:wsDr xmlns:xdr="http://schemas.openxmlformats.org/drawingml/2006/spreadsheetDrawing" xmlns:a="http://schemas.openxmlformats.org/drawingml/2006/main">
  <xdr:twoCellAnchor>
    <xdr:from>
      <xdr:col>2</xdr:col>
      <xdr:colOff>625929</xdr:colOff>
      <xdr:row>0</xdr:row>
      <xdr:rowOff>721180</xdr:rowOff>
    </xdr:from>
    <xdr:to>
      <xdr:col>5</xdr:col>
      <xdr:colOff>898072</xdr:colOff>
      <xdr:row>0</xdr:row>
      <xdr:rowOff>721180</xdr:rowOff>
    </xdr:to>
    <xdr:cxnSp macro="">
      <xdr:nvCxnSpPr>
        <xdr:cNvPr id="2" name="Straight Connector 1"/>
        <xdr:cNvCxnSpPr/>
      </xdr:nvCxnSpPr>
      <xdr:spPr>
        <a:xfrm>
          <a:off x="2204358" y="721180"/>
          <a:ext cx="1347107"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wsDr>
</file>

<file path=xl/drawings/drawing3.xml><?xml version="1.0" encoding="utf-8"?>
<xdr:wsDr xmlns:xdr="http://schemas.openxmlformats.org/drawingml/2006/spreadsheetDrawing" xmlns:a="http://schemas.openxmlformats.org/drawingml/2006/main">
  <xdr:twoCellAnchor>
    <xdr:from>
      <xdr:col>2</xdr:col>
      <xdr:colOff>993321</xdr:colOff>
      <xdr:row>0</xdr:row>
      <xdr:rowOff>734788</xdr:rowOff>
    </xdr:from>
    <xdr:to>
      <xdr:col>5</xdr:col>
      <xdr:colOff>612321</xdr:colOff>
      <xdr:row>0</xdr:row>
      <xdr:rowOff>734788</xdr:rowOff>
    </xdr:to>
    <xdr:cxnSp macro="">
      <xdr:nvCxnSpPr>
        <xdr:cNvPr id="3" name="Straight Connector 2"/>
        <xdr:cNvCxnSpPr/>
      </xdr:nvCxnSpPr>
      <xdr:spPr>
        <a:xfrm>
          <a:off x="2680607" y="734788"/>
          <a:ext cx="748393"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wsDr>
</file>

<file path=xl/drawings/drawing4.xml><?xml version="1.0" encoding="utf-8"?>
<xdr:wsDr xmlns:xdr="http://schemas.openxmlformats.org/drawingml/2006/spreadsheetDrawing" xmlns:a="http://schemas.openxmlformats.org/drawingml/2006/main">
  <xdr:twoCellAnchor>
    <xdr:from>
      <xdr:col>2</xdr:col>
      <xdr:colOff>993322</xdr:colOff>
      <xdr:row>0</xdr:row>
      <xdr:rowOff>690255</xdr:rowOff>
    </xdr:from>
    <xdr:to>
      <xdr:col>5</xdr:col>
      <xdr:colOff>747157</xdr:colOff>
      <xdr:row>0</xdr:row>
      <xdr:rowOff>690255</xdr:rowOff>
    </xdr:to>
    <xdr:cxnSp macro="">
      <xdr:nvCxnSpPr>
        <xdr:cNvPr id="2" name="Straight Connector 1"/>
        <xdr:cNvCxnSpPr/>
      </xdr:nvCxnSpPr>
      <xdr:spPr>
        <a:xfrm>
          <a:off x="2694215" y="690255"/>
          <a:ext cx="883228"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4.%20L&#234;%20Ch&#226;n.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GV"/>
      <sheetName val="foxz_2"/>
      <sheetName val="foxz_3"/>
      <sheetName val="foxz_4"/>
      <sheetName val="foxz_5"/>
      <sheetName val="Phụ lục 1.1 Quận-Huyện"/>
      <sheetName val="MẦM NON"/>
      <sheetName val="TIỂU HỌC "/>
      <sheetName val="THCS"/>
    </sheetNames>
    <sheetDataSet>
      <sheetData sheetId="0"/>
      <sheetData sheetId="1"/>
      <sheetData sheetId="2"/>
      <sheetData sheetId="3"/>
      <sheetData sheetId="4"/>
      <sheetData sheetId="5"/>
      <sheetData sheetId="6"/>
      <sheetData sheetId="7"/>
      <sheetData sheetId="8"/>
    </sheetDataSet>
  </externalBook>
</externalLink>
</file>

<file path=xl/theme/theme1.xml><?xml version="1.0" encoding="utf-8"?>
<a:theme xmlns:a="http://schemas.openxmlformats.org/drawingml/2006/main" name="Wisp">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Wisp">
      <a:majorFont>
        <a:latin typeface="Century Gothic" panose="020B0502020202020204"/>
        <a:ea typeface=""/>
        <a:cs typeface=""/>
        <a:font script="Jpan" typeface="メイリオ"/>
        <a:font script="Hang" typeface="HY중고딕"/>
        <a:font script="Hans" typeface="幼圆"/>
        <a:font script="Hant" typeface="微軟正黑體"/>
        <a:font script="Arab" typeface="Tahoma"/>
        <a:font script="Hebr" typeface="Gisha"/>
        <a:font script="Thai" typeface="DilleniaUPC"/>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ahoma"/>
        <a:font script="Uigh" typeface="Microsoft Uighur"/>
        <a:font script="Geor" typeface="Sylfaen"/>
      </a:majorFont>
      <a:minorFont>
        <a:latin typeface="Century Gothic" panose="020B0502020202020204"/>
        <a:ea typeface=""/>
        <a:cs typeface=""/>
        <a:font script="Jpan" typeface="メイリオ"/>
        <a:font script="Hang" typeface="HY중고딕"/>
        <a:font script="Hans" typeface="幼圆"/>
        <a:font script="Hant" typeface="微軟正黑體"/>
        <a:font script="Arab" typeface="Tahoma"/>
        <a:font script="Hebr" typeface="Gisha"/>
        <a:font script="Thai" typeface="DilleniaUPC"/>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ahoma"/>
        <a:font script="Uigh" typeface="Microsoft Uighur"/>
        <a:font script="Geor" typeface="Sylfaen"/>
      </a:minorFont>
    </a:fontScheme>
    <a:fmtScheme name="Wisp">
      <a:fillStyleLst>
        <a:solidFill>
          <a:schemeClr val="phClr"/>
        </a:solidFill>
        <a:solidFill>
          <a:schemeClr val="phClr">
            <a:tint val="70000"/>
            <a:lumMod val="104000"/>
          </a:schemeClr>
        </a:solidFill>
        <a:gradFill rotWithShape="1">
          <a:gsLst>
            <a:gs pos="0">
              <a:schemeClr val="phClr">
                <a:tint val="96000"/>
                <a:lumMod val="104000"/>
              </a:schemeClr>
            </a:gs>
            <a:gs pos="100000">
              <a:schemeClr val="phClr">
                <a:shade val="98000"/>
                <a:lumMod val="94000"/>
              </a:schemeClr>
            </a:gs>
          </a:gsLst>
          <a:lin ang="5400000" scaled="0"/>
        </a:gradFill>
      </a:fillStyleLst>
      <a:lnStyleLst>
        <a:ln w="9525" cap="rnd" cmpd="sng" algn="ctr">
          <a:solidFill>
            <a:schemeClr val="phClr">
              <a:shade val="90000"/>
            </a:schemeClr>
          </a:solidFill>
          <a:prstDash val="solid"/>
        </a:ln>
        <a:ln w="15875" cap="rnd" cmpd="sng" algn="ctr">
          <a:solidFill>
            <a:schemeClr val="phClr"/>
          </a:solidFill>
          <a:prstDash val="solid"/>
        </a:ln>
        <a:ln w="22225" cap="rnd" cmpd="sng" algn="ctr">
          <a:solidFill>
            <a:schemeClr val="phClr"/>
          </a:solidFill>
          <a:prstDash val="solid"/>
        </a:ln>
      </a:lnStyleLst>
      <a:effectStyleLst>
        <a:effectStyle>
          <a:effectLst/>
        </a:effectStyle>
        <a:effectStyle>
          <a:effectLst>
            <a:outerShdw blurRad="38100" dist="25400" dir="5400000" rotWithShape="0">
              <a:srgbClr val="000000">
                <a:alpha val="25000"/>
              </a:srgbClr>
            </a:outerShdw>
          </a:effectLst>
        </a:effectStyle>
        <a:effectStyle>
          <a:effectLst>
            <a:outerShdw blurRad="50800" dist="38100" dir="5400000" rotWithShape="0">
              <a:srgbClr val="000000">
                <a:alpha val="60000"/>
              </a:srgbClr>
            </a:outerShdw>
          </a:effectLst>
        </a:effectStyle>
      </a:effectStyleLst>
      <a:bgFillStyleLst>
        <a:solidFill>
          <a:schemeClr val="phClr"/>
        </a:solidFill>
        <a:gradFill rotWithShape="1">
          <a:gsLst>
            <a:gs pos="0">
              <a:schemeClr val="phClr">
                <a:tint val="90000"/>
                <a:lumMod val="120000"/>
              </a:schemeClr>
            </a:gs>
            <a:gs pos="100000">
              <a:schemeClr val="phClr">
                <a:shade val="98000"/>
                <a:satMod val="120000"/>
                <a:lumMod val="98000"/>
              </a:schemeClr>
            </a:gs>
          </a:gsLst>
          <a:lin ang="5400000" scaled="0"/>
        </a:gradFill>
        <a:gradFill rotWithShape="1">
          <a:gsLst>
            <a:gs pos="0">
              <a:schemeClr val="phClr">
                <a:tint val="90000"/>
                <a:satMod val="92000"/>
                <a:lumMod val="120000"/>
              </a:schemeClr>
            </a:gs>
            <a:gs pos="100000">
              <a:schemeClr val="phClr">
                <a:shade val="98000"/>
                <a:satMod val="120000"/>
                <a:lumMod val="98000"/>
              </a:schemeClr>
            </a:gs>
          </a:gsLst>
          <a:path path="circle">
            <a:fillToRect l="50000" t="50000" r="100000" b="100000"/>
          </a:path>
        </a:gradFill>
      </a:bgFillStyleLst>
    </a:fmtScheme>
  </a:themeElements>
  <a:objectDefaults/>
  <a:extraClrSchemeLst/>
  <a:extLst>
    <a:ext uri="{05A4C25C-085E-4340-85A3-A5531E510DB2}">
      <thm15:themeFamily xmlns:thm15="http://schemas.microsoft.com/office/thememl/2012/main" name="Wisp" id="{7CB32D59-10C0-40DD-B7BD-2E94284A981C}" vid="{24B1A44C-C006-48B2-A4D7-E5549B3D8CD4}"/>
    </a:ext>
  </a:extLst>
</a:theme>
</file>

<file path=xl/worksheets/_rels/sheet10.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hyperlink" Target="../../../../../../../MR%20BINH%20NOI%20VU/Documents/Zalo%20Received%20Files/Binh2006/Giao%20Duc/Theo%20doi%20Luong%20va%20vien%20chuc%20giao%20vien/Tieu%20hoc%20Nguyen%20Van%20Troi.xls" TargetMode="External"/><Relationship Id="rId7" Type="http://schemas.openxmlformats.org/officeDocument/2006/relationships/comments" Target="../comments1.xml"/><Relationship Id="rId2" Type="http://schemas.openxmlformats.org/officeDocument/2006/relationships/hyperlink" Target="../../../../../../../MR%20BINH%20NOI%20VU/Documents/Zalo%20Received%20Files/Binh2006/Giao%20Duc/Theo%20doi%20Luong%20va%20vien%20chuc%20giao%20vien/Tieu%20hoc%20TT%20Cat%20Hai.xls" TargetMode="External"/><Relationship Id="rId1" Type="http://schemas.openxmlformats.org/officeDocument/2006/relationships/hyperlink" Target="../../../../../../../MR%20BINH%20NOI%20VU/Documents/Zalo%20Received%20Files/Binh2006/Giao%20Duc/Theo%20doi%20Luong%20va%20vien%20chuc%20giao%20vien/Mam%20non%203-2.xls" TargetMode="External"/><Relationship Id="rId6" Type="http://schemas.openxmlformats.org/officeDocument/2006/relationships/vmlDrawing" Target="../drawings/vmlDrawing1.vml"/><Relationship Id="rId5" Type="http://schemas.openxmlformats.org/officeDocument/2006/relationships/printerSettings" Target="../printerSettings/printerSettings1.bin"/><Relationship Id="rId4" Type="http://schemas.openxmlformats.org/officeDocument/2006/relationships/hyperlink" Target="../../../../../../../MR%20BINH%20NOI%20VU/Documents/Zalo%20Received%20Files/Binh2006/Giao%20Duc/Theo%20doi%20Luong%20va%20vien%20chuc%20giao%20vien/THCS%20thi%20tran%20Cat%20Ba.xls" TargetMode="External"/></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6.5" x14ac:dyDescent="0.3"/>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249977111117893"/>
    <pageSetUpPr fitToPage="1"/>
  </sheetPr>
  <dimension ref="A1:AB25"/>
  <sheetViews>
    <sheetView tabSelected="1" view="pageBreakPreview" zoomScale="70" zoomScaleNormal="85" zoomScaleSheetLayoutView="70" workbookViewId="0">
      <selection activeCell="C11" sqref="C11"/>
    </sheetView>
  </sheetViews>
  <sheetFormatPr defaultRowHeight="26.25" x14ac:dyDescent="0.4"/>
  <cols>
    <col min="1" max="1" width="6.25" style="2" customWidth="1"/>
    <col min="2" max="2" width="16" style="19" customWidth="1"/>
    <col min="3" max="3" width="14.875" style="8" customWidth="1"/>
    <col min="4" max="4" width="8.375" style="2" hidden="1" customWidth="1"/>
    <col min="5" max="5" width="7.25" style="2" hidden="1" customWidth="1"/>
    <col min="6" max="6" width="14.75" style="7" customWidth="1"/>
    <col min="7" max="7" width="15.5" style="2" hidden="1" customWidth="1"/>
    <col min="8" max="9" width="14.5" style="2" customWidth="1"/>
    <col min="10" max="10" width="9.875" style="2" hidden="1" customWidth="1"/>
    <col min="11" max="11" width="17.75" style="2" hidden="1" customWidth="1"/>
    <col min="12" max="12" width="31.625" style="6" hidden="1" customWidth="1"/>
    <col min="13" max="13" width="14.125" style="434" customWidth="1"/>
    <col min="14" max="14" width="14.375" style="2" customWidth="1"/>
    <col min="15" max="15" width="14.5" style="2" customWidth="1"/>
    <col min="16" max="16" width="12.75" style="2" hidden="1" customWidth="1"/>
    <col min="17" max="17" width="29.75" style="1" customWidth="1"/>
    <col min="18" max="18" width="59.75" style="2" customWidth="1"/>
    <col min="19" max="19" width="9.625" style="2" hidden="1" customWidth="1"/>
    <col min="20" max="20" width="9.75" style="2" hidden="1" customWidth="1"/>
    <col min="21" max="21" width="9" style="4"/>
    <col min="22" max="135" width="9" style="1"/>
    <col min="136" max="136" width="3.25" style="1" customWidth="1"/>
    <col min="137" max="137" width="14.125" style="1" customWidth="1"/>
    <col min="138" max="138" width="7.5" style="1" customWidth="1"/>
    <col min="139" max="139" width="6.125" style="1" customWidth="1"/>
    <col min="140" max="140" width="6.375" style="1" customWidth="1"/>
    <col min="141" max="142" width="9.125" style="1" customWidth="1"/>
    <col min="143" max="143" width="9.5" style="1" customWidth="1"/>
    <col min="144" max="144" width="13.625" style="1" customWidth="1"/>
    <col min="145" max="145" width="9" style="1"/>
    <col min="146" max="146" width="5.5" style="1" customWidth="1"/>
    <col min="147" max="147" width="6.875" style="1" customWidth="1"/>
    <col min="148" max="148" width="0" style="1" hidden="1" customWidth="1"/>
    <col min="149" max="149" width="20" style="1" customWidth="1"/>
    <col min="150" max="150" width="13.375" style="1" customWidth="1"/>
    <col min="151" max="151" width="10" style="1" customWidth="1"/>
    <col min="152" max="152" width="7.5" style="1" customWidth="1"/>
    <col min="153" max="153" width="6" style="1" customWidth="1"/>
    <col min="154" max="156" width="0" style="1" hidden="1" customWidth="1"/>
    <col min="157" max="160" width="6.375" style="1" customWidth="1"/>
    <col min="161" max="161" width="0" style="1" hidden="1" customWidth="1"/>
    <col min="162" max="162" width="6.375" style="1" customWidth="1"/>
    <col min="163" max="163" width="9.5" style="1" customWidth="1"/>
    <col min="164" max="391" width="9" style="1"/>
    <col min="392" max="392" width="3.25" style="1" customWidth="1"/>
    <col min="393" max="393" width="14.125" style="1" customWidth="1"/>
    <col min="394" max="394" width="7.5" style="1" customWidth="1"/>
    <col min="395" max="395" width="6.125" style="1" customWidth="1"/>
    <col min="396" max="396" width="6.375" style="1" customWidth="1"/>
    <col min="397" max="398" width="9.125" style="1" customWidth="1"/>
    <col min="399" max="399" width="9.5" style="1" customWidth="1"/>
    <col min="400" max="400" width="13.625" style="1" customWidth="1"/>
    <col min="401" max="401" width="9" style="1"/>
    <col min="402" max="402" width="5.5" style="1" customWidth="1"/>
    <col min="403" max="403" width="6.875" style="1" customWidth="1"/>
    <col min="404" max="404" width="0" style="1" hidden="1" customWidth="1"/>
    <col min="405" max="405" width="20" style="1" customWidth="1"/>
    <col min="406" max="406" width="13.375" style="1" customWidth="1"/>
    <col min="407" max="407" width="10" style="1" customWidth="1"/>
    <col min="408" max="408" width="7.5" style="1" customWidth="1"/>
    <col min="409" max="409" width="6" style="1" customWidth="1"/>
    <col min="410" max="412" width="0" style="1" hidden="1" customWidth="1"/>
    <col min="413" max="416" width="6.375" style="1" customWidth="1"/>
    <col min="417" max="417" width="0" style="1" hidden="1" customWidth="1"/>
    <col min="418" max="418" width="6.375" style="1" customWidth="1"/>
    <col min="419" max="419" width="9.5" style="1" customWidth="1"/>
    <col min="420" max="647" width="9" style="1"/>
    <col min="648" max="648" width="3.25" style="1" customWidth="1"/>
    <col min="649" max="649" width="14.125" style="1" customWidth="1"/>
    <col min="650" max="650" width="7.5" style="1" customWidth="1"/>
    <col min="651" max="651" width="6.125" style="1" customWidth="1"/>
    <col min="652" max="652" width="6.375" style="1" customWidth="1"/>
    <col min="653" max="654" width="9.125" style="1" customWidth="1"/>
    <col min="655" max="655" width="9.5" style="1" customWidth="1"/>
    <col min="656" max="656" width="13.625" style="1" customWidth="1"/>
    <col min="657" max="657" width="9" style="1"/>
    <col min="658" max="658" width="5.5" style="1" customWidth="1"/>
    <col min="659" max="659" width="6.875" style="1" customWidth="1"/>
    <col min="660" max="660" width="0" style="1" hidden="1" customWidth="1"/>
    <col min="661" max="661" width="20" style="1" customWidth="1"/>
    <col min="662" max="662" width="13.375" style="1" customWidth="1"/>
    <col min="663" max="663" width="10" style="1" customWidth="1"/>
    <col min="664" max="664" width="7.5" style="1" customWidth="1"/>
    <col min="665" max="665" width="6" style="1" customWidth="1"/>
    <col min="666" max="668" width="0" style="1" hidden="1" customWidth="1"/>
    <col min="669" max="672" width="6.375" style="1" customWidth="1"/>
    <col min="673" max="673" width="0" style="1" hidden="1" customWidth="1"/>
    <col min="674" max="674" width="6.375" style="1" customWidth="1"/>
    <col min="675" max="675" width="9.5" style="1" customWidth="1"/>
    <col min="676" max="903" width="9" style="1"/>
    <col min="904" max="904" width="3.25" style="1" customWidth="1"/>
    <col min="905" max="905" width="14.125" style="1" customWidth="1"/>
    <col min="906" max="906" width="7.5" style="1" customWidth="1"/>
    <col min="907" max="907" width="6.125" style="1" customWidth="1"/>
    <col min="908" max="908" width="6.375" style="1" customWidth="1"/>
    <col min="909" max="910" width="9.125" style="1" customWidth="1"/>
    <col min="911" max="911" width="9.5" style="1" customWidth="1"/>
    <col min="912" max="912" width="13.625" style="1" customWidth="1"/>
    <col min="913" max="913" width="9" style="1"/>
    <col min="914" max="914" width="5.5" style="1" customWidth="1"/>
    <col min="915" max="915" width="6.875" style="1" customWidth="1"/>
    <col min="916" max="916" width="0" style="1" hidden="1" customWidth="1"/>
    <col min="917" max="917" width="20" style="1" customWidth="1"/>
    <col min="918" max="918" width="13.375" style="1" customWidth="1"/>
    <col min="919" max="919" width="10" style="1" customWidth="1"/>
    <col min="920" max="920" width="7.5" style="1" customWidth="1"/>
    <col min="921" max="921" width="6" style="1" customWidth="1"/>
    <col min="922" max="924" width="0" style="1" hidden="1" customWidth="1"/>
    <col min="925" max="928" width="6.375" style="1" customWidth="1"/>
    <col min="929" max="929" width="0" style="1" hidden="1" customWidth="1"/>
    <col min="930" max="930" width="6.375" style="1" customWidth="1"/>
    <col min="931" max="931" width="9.5" style="1" customWidth="1"/>
    <col min="932" max="1159" width="9" style="1"/>
    <col min="1160" max="1160" width="3.25" style="1" customWidth="1"/>
    <col min="1161" max="1161" width="14.125" style="1" customWidth="1"/>
    <col min="1162" max="1162" width="7.5" style="1" customWidth="1"/>
    <col min="1163" max="1163" width="6.125" style="1" customWidth="1"/>
    <col min="1164" max="1164" width="6.375" style="1" customWidth="1"/>
    <col min="1165" max="1166" width="9.125" style="1" customWidth="1"/>
    <col min="1167" max="1167" width="9.5" style="1" customWidth="1"/>
    <col min="1168" max="1168" width="13.625" style="1" customWidth="1"/>
    <col min="1169" max="1169" width="9" style="1"/>
    <col min="1170" max="1170" width="5.5" style="1" customWidth="1"/>
    <col min="1171" max="1171" width="6.875" style="1" customWidth="1"/>
    <col min="1172" max="1172" width="0" style="1" hidden="1" customWidth="1"/>
    <col min="1173" max="1173" width="20" style="1" customWidth="1"/>
    <col min="1174" max="1174" width="13.375" style="1" customWidth="1"/>
    <col min="1175" max="1175" width="10" style="1" customWidth="1"/>
    <col min="1176" max="1176" width="7.5" style="1" customWidth="1"/>
    <col min="1177" max="1177" width="6" style="1" customWidth="1"/>
    <col min="1178" max="1180" width="0" style="1" hidden="1" customWidth="1"/>
    <col min="1181" max="1184" width="6.375" style="1" customWidth="1"/>
    <col min="1185" max="1185" width="0" style="1" hidden="1" customWidth="1"/>
    <col min="1186" max="1186" width="6.375" style="1" customWidth="1"/>
    <col min="1187" max="1187" width="9.5" style="1" customWidth="1"/>
    <col min="1188" max="1415" width="9" style="1"/>
    <col min="1416" max="1416" width="3.25" style="1" customWidth="1"/>
    <col min="1417" max="1417" width="14.125" style="1" customWidth="1"/>
    <col min="1418" max="1418" width="7.5" style="1" customWidth="1"/>
    <col min="1419" max="1419" width="6.125" style="1" customWidth="1"/>
    <col min="1420" max="1420" width="6.375" style="1" customWidth="1"/>
    <col min="1421" max="1422" width="9.125" style="1" customWidth="1"/>
    <col min="1423" max="1423" width="9.5" style="1" customWidth="1"/>
    <col min="1424" max="1424" width="13.625" style="1" customWidth="1"/>
    <col min="1425" max="1425" width="9" style="1"/>
    <col min="1426" max="1426" width="5.5" style="1" customWidth="1"/>
    <col min="1427" max="1427" width="6.875" style="1" customWidth="1"/>
    <col min="1428" max="1428" width="0" style="1" hidden="1" customWidth="1"/>
    <col min="1429" max="1429" width="20" style="1" customWidth="1"/>
    <col min="1430" max="1430" width="13.375" style="1" customWidth="1"/>
    <col min="1431" max="1431" width="10" style="1" customWidth="1"/>
    <col min="1432" max="1432" width="7.5" style="1" customWidth="1"/>
    <col min="1433" max="1433" width="6" style="1" customWidth="1"/>
    <col min="1434" max="1436" width="0" style="1" hidden="1" customWidth="1"/>
    <col min="1437" max="1440" width="6.375" style="1" customWidth="1"/>
    <col min="1441" max="1441" width="0" style="1" hidden="1" customWidth="1"/>
    <col min="1442" max="1442" width="6.375" style="1" customWidth="1"/>
    <col min="1443" max="1443" width="9.5" style="1" customWidth="1"/>
    <col min="1444" max="1671" width="9" style="1"/>
    <col min="1672" max="1672" width="3.25" style="1" customWidth="1"/>
    <col min="1673" max="1673" width="14.125" style="1" customWidth="1"/>
    <col min="1674" max="1674" width="7.5" style="1" customWidth="1"/>
    <col min="1675" max="1675" width="6.125" style="1" customWidth="1"/>
    <col min="1676" max="1676" width="6.375" style="1" customWidth="1"/>
    <col min="1677" max="1678" width="9.125" style="1" customWidth="1"/>
    <col min="1679" max="1679" width="9.5" style="1" customWidth="1"/>
    <col min="1680" max="1680" width="13.625" style="1" customWidth="1"/>
    <col min="1681" max="1681" width="9" style="1"/>
    <col min="1682" max="1682" width="5.5" style="1" customWidth="1"/>
    <col min="1683" max="1683" width="6.875" style="1" customWidth="1"/>
    <col min="1684" max="1684" width="0" style="1" hidden="1" customWidth="1"/>
    <col min="1685" max="1685" width="20" style="1" customWidth="1"/>
    <col min="1686" max="1686" width="13.375" style="1" customWidth="1"/>
    <col min="1687" max="1687" width="10" style="1" customWidth="1"/>
    <col min="1688" max="1688" width="7.5" style="1" customWidth="1"/>
    <col min="1689" max="1689" width="6" style="1" customWidth="1"/>
    <col min="1690" max="1692" width="0" style="1" hidden="1" customWidth="1"/>
    <col min="1693" max="1696" width="6.375" style="1" customWidth="1"/>
    <col min="1697" max="1697" width="0" style="1" hidden="1" customWidth="1"/>
    <col min="1698" max="1698" width="6.375" style="1" customWidth="1"/>
    <col min="1699" max="1699" width="9.5" style="1" customWidth="1"/>
    <col min="1700" max="1927" width="9" style="1"/>
    <col min="1928" max="1928" width="3.25" style="1" customWidth="1"/>
    <col min="1929" max="1929" width="14.125" style="1" customWidth="1"/>
    <col min="1930" max="1930" width="7.5" style="1" customWidth="1"/>
    <col min="1931" max="1931" width="6.125" style="1" customWidth="1"/>
    <col min="1932" max="1932" width="6.375" style="1" customWidth="1"/>
    <col min="1933" max="1934" width="9.125" style="1" customWidth="1"/>
    <col min="1935" max="1935" width="9.5" style="1" customWidth="1"/>
    <col min="1936" max="1936" width="13.625" style="1" customWidth="1"/>
    <col min="1937" max="1937" width="9" style="1"/>
    <col min="1938" max="1938" width="5.5" style="1" customWidth="1"/>
    <col min="1939" max="1939" width="6.875" style="1" customWidth="1"/>
    <col min="1940" max="1940" width="0" style="1" hidden="1" customWidth="1"/>
    <col min="1941" max="1941" width="20" style="1" customWidth="1"/>
    <col min="1942" max="1942" width="13.375" style="1" customWidth="1"/>
    <col min="1943" max="1943" width="10" style="1" customWidth="1"/>
    <col min="1944" max="1944" width="7.5" style="1" customWidth="1"/>
    <col min="1945" max="1945" width="6" style="1" customWidth="1"/>
    <col min="1946" max="1948" width="0" style="1" hidden="1" customWidth="1"/>
    <col min="1949" max="1952" width="6.375" style="1" customWidth="1"/>
    <col min="1953" max="1953" width="0" style="1" hidden="1" customWidth="1"/>
    <col min="1954" max="1954" width="6.375" style="1" customWidth="1"/>
    <col min="1955" max="1955" width="9.5" style="1" customWidth="1"/>
    <col min="1956" max="2183" width="9" style="1"/>
    <col min="2184" max="2184" width="3.25" style="1" customWidth="1"/>
    <col min="2185" max="2185" width="14.125" style="1" customWidth="1"/>
    <col min="2186" max="2186" width="7.5" style="1" customWidth="1"/>
    <col min="2187" max="2187" width="6.125" style="1" customWidth="1"/>
    <col min="2188" max="2188" width="6.375" style="1" customWidth="1"/>
    <col min="2189" max="2190" width="9.125" style="1" customWidth="1"/>
    <col min="2191" max="2191" width="9.5" style="1" customWidth="1"/>
    <col min="2192" max="2192" width="13.625" style="1" customWidth="1"/>
    <col min="2193" max="2193" width="9" style="1"/>
    <col min="2194" max="2194" width="5.5" style="1" customWidth="1"/>
    <col min="2195" max="2195" width="6.875" style="1" customWidth="1"/>
    <col min="2196" max="2196" width="0" style="1" hidden="1" customWidth="1"/>
    <col min="2197" max="2197" width="20" style="1" customWidth="1"/>
    <col min="2198" max="2198" width="13.375" style="1" customWidth="1"/>
    <col min="2199" max="2199" width="10" style="1" customWidth="1"/>
    <col min="2200" max="2200" width="7.5" style="1" customWidth="1"/>
    <col min="2201" max="2201" width="6" style="1" customWidth="1"/>
    <col min="2202" max="2204" width="0" style="1" hidden="1" customWidth="1"/>
    <col min="2205" max="2208" width="6.375" style="1" customWidth="1"/>
    <col min="2209" max="2209" width="0" style="1" hidden="1" customWidth="1"/>
    <col min="2210" max="2210" width="6.375" style="1" customWidth="1"/>
    <col min="2211" max="2211" width="9.5" style="1" customWidth="1"/>
    <col min="2212" max="2439" width="9" style="1"/>
    <col min="2440" max="2440" width="3.25" style="1" customWidth="1"/>
    <col min="2441" max="2441" width="14.125" style="1" customWidth="1"/>
    <col min="2442" max="2442" width="7.5" style="1" customWidth="1"/>
    <col min="2443" max="2443" width="6.125" style="1" customWidth="1"/>
    <col min="2444" max="2444" width="6.375" style="1" customWidth="1"/>
    <col min="2445" max="2446" width="9.125" style="1" customWidth="1"/>
    <col min="2447" max="2447" width="9.5" style="1" customWidth="1"/>
    <col min="2448" max="2448" width="13.625" style="1" customWidth="1"/>
    <col min="2449" max="2449" width="9" style="1"/>
    <col min="2450" max="2450" width="5.5" style="1" customWidth="1"/>
    <col min="2451" max="2451" width="6.875" style="1" customWidth="1"/>
    <col min="2452" max="2452" width="0" style="1" hidden="1" customWidth="1"/>
    <col min="2453" max="2453" width="20" style="1" customWidth="1"/>
    <col min="2454" max="2454" width="13.375" style="1" customWidth="1"/>
    <col min="2455" max="2455" width="10" style="1" customWidth="1"/>
    <col min="2456" max="2456" width="7.5" style="1" customWidth="1"/>
    <col min="2457" max="2457" width="6" style="1" customWidth="1"/>
    <col min="2458" max="2460" width="0" style="1" hidden="1" customWidth="1"/>
    <col min="2461" max="2464" width="6.375" style="1" customWidth="1"/>
    <col min="2465" max="2465" width="0" style="1" hidden="1" customWidth="1"/>
    <col min="2466" max="2466" width="6.375" style="1" customWidth="1"/>
    <col min="2467" max="2467" width="9.5" style="1" customWidth="1"/>
    <col min="2468" max="2695" width="9" style="1"/>
    <col min="2696" max="2696" width="3.25" style="1" customWidth="1"/>
    <col min="2697" max="2697" width="14.125" style="1" customWidth="1"/>
    <col min="2698" max="2698" width="7.5" style="1" customWidth="1"/>
    <col min="2699" max="2699" width="6.125" style="1" customWidth="1"/>
    <col min="2700" max="2700" width="6.375" style="1" customWidth="1"/>
    <col min="2701" max="2702" width="9.125" style="1" customWidth="1"/>
    <col min="2703" max="2703" width="9.5" style="1" customWidth="1"/>
    <col min="2704" max="2704" width="13.625" style="1" customWidth="1"/>
    <col min="2705" max="2705" width="9" style="1"/>
    <col min="2706" max="2706" width="5.5" style="1" customWidth="1"/>
    <col min="2707" max="2707" width="6.875" style="1" customWidth="1"/>
    <col min="2708" max="2708" width="0" style="1" hidden="1" customWidth="1"/>
    <col min="2709" max="2709" width="20" style="1" customWidth="1"/>
    <col min="2710" max="2710" width="13.375" style="1" customWidth="1"/>
    <col min="2711" max="2711" width="10" style="1" customWidth="1"/>
    <col min="2712" max="2712" width="7.5" style="1" customWidth="1"/>
    <col min="2713" max="2713" width="6" style="1" customWidth="1"/>
    <col min="2714" max="2716" width="0" style="1" hidden="1" customWidth="1"/>
    <col min="2717" max="2720" width="6.375" style="1" customWidth="1"/>
    <col min="2721" max="2721" width="0" style="1" hidden="1" customWidth="1"/>
    <col min="2722" max="2722" width="6.375" style="1" customWidth="1"/>
    <col min="2723" max="2723" width="9.5" style="1" customWidth="1"/>
    <col min="2724" max="2951" width="9" style="1"/>
    <col min="2952" max="2952" width="3.25" style="1" customWidth="1"/>
    <col min="2953" max="2953" width="14.125" style="1" customWidth="1"/>
    <col min="2954" max="2954" width="7.5" style="1" customWidth="1"/>
    <col min="2955" max="2955" width="6.125" style="1" customWidth="1"/>
    <col min="2956" max="2956" width="6.375" style="1" customWidth="1"/>
    <col min="2957" max="2958" width="9.125" style="1" customWidth="1"/>
    <col min="2959" max="2959" width="9.5" style="1" customWidth="1"/>
    <col min="2960" max="2960" width="13.625" style="1" customWidth="1"/>
    <col min="2961" max="2961" width="9" style="1"/>
    <col min="2962" max="2962" width="5.5" style="1" customWidth="1"/>
    <col min="2963" max="2963" width="6.875" style="1" customWidth="1"/>
    <col min="2964" max="2964" width="0" style="1" hidden="1" customWidth="1"/>
    <col min="2965" max="2965" width="20" style="1" customWidth="1"/>
    <col min="2966" max="2966" width="13.375" style="1" customWidth="1"/>
    <col min="2967" max="2967" width="10" style="1" customWidth="1"/>
    <col min="2968" max="2968" width="7.5" style="1" customWidth="1"/>
    <col min="2969" max="2969" width="6" style="1" customWidth="1"/>
    <col min="2970" max="2972" width="0" style="1" hidden="1" customWidth="1"/>
    <col min="2973" max="2976" width="6.375" style="1" customWidth="1"/>
    <col min="2977" max="2977" width="0" style="1" hidden="1" customWidth="1"/>
    <col min="2978" max="2978" width="6.375" style="1" customWidth="1"/>
    <col min="2979" max="2979" width="9.5" style="1" customWidth="1"/>
    <col min="2980" max="3207" width="9" style="1"/>
    <col min="3208" max="3208" width="3.25" style="1" customWidth="1"/>
    <col min="3209" max="3209" width="14.125" style="1" customWidth="1"/>
    <col min="3210" max="3210" width="7.5" style="1" customWidth="1"/>
    <col min="3211" max="3211" width="6.125" style="1" customWidth="1"/>
    <col min="3212" max="3212" width="6.375" style="1" customWidth="1"/>
    <col min="3213" max="3214" width="9.125" style="1" customWidth="1"/>
    <col min="3215" max="3215" width="9.5" style="1" customWidth="1"/>
    <col min="3216" max="3216" width="13.625" style="1" customWidth="1"/>
    <col min="3217" max="3217" width="9" style="1"/>
    <col min="3218" max="3218" width="5.5" style="1" customWidth="1"/>
    <col min="3219" max="3219" width="6.875" style="1" customWidth="1"/>
    <col min="3220" max="3220" width="0" style="1" hidden="1" customWidth="1"/>
    <col min="3221" max="3221" width="20" style="1" customWidth="1"/>
    <col min="3222" max="3222" width="13.375" style="1" customWidth="1"/>
    <col min="3223" max="3223" width="10" style="1" customWidth="1"/>
    <col min="3224" max="3224" width="7.5" style="1" customWidth="1"/>
    <col min="3225" max="3225" width="6" style="1" customWidth="1"/>
    <col min="3226" max="3228" width="0" style="1" hidden="1" customWidth="1"/>
    <col min="3229" max="3232" width="6.375" style="1" customWidth="1"/>
    <col min="3233" max="3233" width="0" style="1" hidden="1" customWidth="1"/>
    <col min="3234" max="3234" width="6.375" style="1" customWidth="1"/>
    <col min="3235" max="3235" width="9.5" style="1" customWidth="1"/>
    <col min="3236" max="3463" width="9" style="1"/>
    <col min="3464" max="3464" width="3.25" style="1" customWidth="1"/>
    <col min="3465" max="3465" width="14.125" style="1" customWidth="1"/>
    <col min="3466" max="3466" width="7.5" style="1" customWidth="1"/>
    <col min="3467" max="3467" width="6.125" style="1" customWidth="1"/>
    <col min="3468" max="3468" width="6.375" style="1" customWidth="1"/>
    <col min="3469" max="3470" width="9.125" style="1" customWidth="1"/>
    <col min="3471" max="3471" width="9.5" style="1" customWidth="1"/>
    <col min="3472" max="3472" width="13.625" style="1" customWidth="1"/>
    <col min="3473" max="3473" width="9" style="1"/>
    <col min="3474" max="3474" width="5.5" style="1" customWidth="1"/>
    <col min="3475" max="3475" width="6.875" style="1" customWidth="1"/>
    <col min="3476" max="3476" width="0" style="1" hidden="1" customWidth="1"/>
    <col min="3477" max="3477" width="20" style="1" customWidth="1"/>
    <col min="3478" max="3478" width="13.375" style="1" customWidth="1"/>
    <col min="3479" max="3479" width="10" style="1" customWidth="1"/>
    <col min="3480" max="3480" width="7.5" style="1" customWidth="1"/>
    <col min="3481" max="3481" width="6" style="1" customWidth="1"/>
    <col min="3482" max="3484" width="0" style="1" hidden="1" customWidth="1"/>
    <col min="3485" max="3488" width="6.375" style="1" customWidth="1"/>
    <col min="3489" max="3489" width="0" style="1" hidden="1" customWidth="1"/>
    <col min="3490" max="3490" width="6.375" style="1" customWidth="1"/>
    <col min="3491" max="3491" width="9.5" style="1" customWidth="1"/>
    <col min="3492" max="3719" width="9" style="1"/>
    <col min="3720" max="3720" width="3.25" style="1" customWidth="1"/>
    <col min="3721" max="3721" width="14.125" style="1" customWidth="1"/>
    <col min="3722" max="3722" width="7.5" style="1" customWidth="1"/>
    <col min="3723" max="3723" width="6.125" style="1" customWidth="1"/>
    <col min="3724" max="3724" width="6.375" style="1" customWidth="1"/>
    <col min="3725" max="3726" width="9.125" style="1" customWidth="1"/>
    <col min="3727" max="3727" width="9.5" style="1" customWidth="1"/>
    <col min="3728" max="3728" width="13.625" style="1" customWidth="1"/>
    <col min="3729" max="3729" width="9" style="1"/>
    <col min="3730" max="3730" width="5.5" style="1" customWidth="1"/>
    <col min="3731" max="3731" width="6.875" style="1" customWidth="1"/>
    <col min="3732" max="3732" width="0" style="1" hidden="1" customWidth="1"/>
    <col min="3733" max="3733" width="20" style="1" customWidth="1"/>
    <col min="3734" max="3734" width="13.375" style="1" customWidth="1"/>
    <col min="3735" max="3735" width="10" style="1" customWidth="1"/>
    <col min="3736" max="3736" width="7.5" style="1" customWidth="1"/>
    <col min="3737" max="3737" width="6" style="1" customWidth="1"/>
    <col min="3738" max="3740" width="0" style="1" hidden="1" customWidth="1"/>
    <col min="3741" max="3744" width="6.375" style="1" customWidth="1"/>
    <col min="3745" max="3745" width="0" style="1" hidden="1" customWidth="1"/>
    <col min="3746" max="3746" width="6.375" style="1" customWidth="1"/>
    <col min="3747" max="3747" width="9.5" style="1" customWidth="1"/>
    <col min="3748" max="3975" width="9" style="1"/>
    <col min="3976" max="3976" width="3.25" style="1" customWidth="1"/>
    <col min="3977" max="3977" width="14.125" style="1" customWidth="1"/>
    <col min="3978" max="3978" width="7.5" style="1" customWidth="1"/>
    <col min="3979" max="3979" width="6.125" style="1" customWidth="1"/>
    <col min="3980" max="3980" width="6.375" style="1" customWidth="1"/>
    <col min="3981" max="3982" width="9.125" style="1" customWidth="1"/>
    <col min="3983" max="3983" width="9.5" style="1" customWidth="1"/>
    <col min="3984" max="3984" width="13.625" style="1" customWidth="1"/>
    <col min="3985" max="3985" width="9" style="1"/>
    <col min="3986" max="3986" width="5.5" style="1" customWidth="1"/>
    <col min="3987" max="3987" width="6.875" style="1" customWidth="1"/>
    <col min="3988" max="3988" width="0" style="1" hidden="1" customWidth="1"/>
    <col min="3989" max="3989" width="20" style="1" customWidth="1"/>
    <col min="3990" max="3990" width="13.375" style="1" customWidth="1"/>
    <col min="3991" max="3991" width="10" style="1" customWidth="1"/>
    <col min="3992" max="3992" width="7.5" style="1" customWidth="1"/>
    <col min="3993" max="3993" width="6" style="1" customWidth="1"/>
    <col min="3994" max="3996" width="0" style="1" hidden="1" customWidth="1"/>
    <col min="3997" max="4000" width="6.375" style="1" customWidth="1"/>
    <col min="4001" max="4001" width="0" style="1" hidden="1" customWidth="1"/>
    <col min="4002" max="4002" width="6.375" style="1" customWidth="1"/>
    <col min="4003" max="4003" width="9.5" style="1" customWidth="1"/>
    <col min="4004" max="4231" width="9" style="1"/>
    <col min="4232" max="4232" width="3.25" style="1" customWidth="1"/>
    <col min="4233" max="4233" width="14.125" style="1" customWidth="1"/>
    <col min="4234" max="4234" width="7.5" style="1" customWidth="1"/>
    <col min="4235" max="4235" width="6.125" style="1" customWidth="1"/>
    <col min="4236" max="4236" width="6.375" style="1" customWidth="1"/>
    <col min="4237" max="4238" width="9.125" style="1" customWidth="1"/>
    <col min="4239" max="4239" width="9.5" style="1" customWidth="1"/>
    <col min="4240" max="4240" width="13.625" style="1" customWidth="1"/>
    <col min="4241" max="4241" width="9" style="1"/>
    <col min="4242" max="4242" width="5.5" style="1" customWidth="1"/>
    <col min="4243" max="4243" width="6.875" style="1" customWidth="1"/>
    <col min="4244" max="4244" width="0" style="1" hidden="1" customWidth="1"/>
    <col min="4245" max="4245" width="20" style="1" customWidth="1"/>
    <col min="4246" max="4246" width="13.375" style="1" customWidth="1"/>
    <col min="4247" max="4247" width="10" style="1" customWidth="1"/>
    <col min="4248" max="4248" width="7.5" style="1" customWidth="1"/>
    <col min="4249" max="4249" width="6" style="1" customWidth="1"/>
    <col min="4250" max="4252" width="0" style="1" hidden="1" customWidth="1"/>
    <col min="4253" max="4256" width="6.375" style="1" customWidth="1"/>
    <col min="4257" max="4257" width="0" style="1" hidden="1" customWidth="1"/>
    <col min="4258" max="4258" width="6.375" style="1" customWidth="1"/>
    <col min="4259" max="4259" width="9.5" style="1" customWidth="1"/>
    <col min="4260" max="4487" width="9" style="1"/>
    <col min="4488" max="4488" width="3.25" style="1" customWidth="1"/>
    <col min="4489" max="4489" width="14.125" style="1" customWidth="1"/>
    <col min="4490" max="4490" width="7.5" style="1" customWidth="1"/>
    <col min="4491" max="4491" width="6.125" style="1" customWidth="1"/>
    <col min="4492" max="4492" width="6.375" style="1" customWidth="1"/>
    <col min="4493" max="4494" width="9.125" style="1" customWidth="1"/>
    <col min="4495" max="4495" width="9.5" style="1" customWidth="1"/>
    <col min="4496" max="4496" width="13.625" style="1" customWidth="1"/>
    <col min="4497" max="4497" width="9" style="1"/>
    <col min="4498" max="4498" width="5.5" style="1" customWidth="1"/>
    <col min="4499" max="4499" width="6.875" style="1" customWidth="1"/>
    <col min="4500" max="4500" width="0" style="1" hidden="1" customWidth="1"/>
    <col min="4501" max="4501" width="20" style="1" customWidth="1"/>
    <col min="4502" max="4502" width="13.375" style="1" customWidth="1"/>
    <col min="4503" max="4503" width="10" style="1" customWidth="1"/>
    <col min="4504" max="4504" width="7.5" style="1" customWidth="1"/>
    <col min="4505" max="4505" width="6" style="1" customWidth="1"/>
    <col min="4506" max="4508" width="0" style="1" hidden="1" customWidth="1"/>
    <col min="4509" max="4512" width="6.375" style="1" customWidth="1"/>
    <col min="4513" max="4513" width="0" style="1" hidden="1" customWidth="1"/>
    <col min="4514" max="4514" width="6.375" style="1" customWidth="1"/>
    <col min="4515" max="4515" width="9.5" style="1" customWidth="1"/>
    <col min="4516" max="4743" width="9" style="1"/>
    <col min="4744" max="4744" width="3.25" style="1" customWidth="1"/>
    <col min="4745" max="4745" width="14.125" style="1" customWidth="1"/>
    <col min="4746" max="4746" width="7.5" style="1" customWidth="1"/>
    <col min="4747" max="4747" width="6.125" style="1" customWidth="1"/>
    <col min="4748" max="4748" width="6.375" style="1" customWidth="1"/>
    <col min="4749" max="4750" width="9.125" style="1" customWidth="1"/>
    <col min="4751" max="4751" width="9.5" style="1" customWidth="1"/>
    <col min="4752" max="4752" width="13.625" style="1" customWidth="1"/>
    <col min="4753" max="4753" width="9" style="1"/>
    <col min="4754" max="4754" width="5.5" style="1" customWidth="1"/>
    <col min="4755" max="4755" width="6.875" style="1" customWidth="1"/>
    <col min="4756" max="4756" width="0" style="1" hidden="1" customWidth="1"/>
    <col min="4757" max="4757" width="20" style="1" customWidth="1"/>
    <col min="4758" max="4758" width="13.375" style="1" customWidth="1"/>
    <col min="4759" max="4759" width="10" style="1" customWidth="1"/>
    <col min="4760" max="4760" width="7.5" style="1" customWidth="1"/>
    <col min="4761" max="4761" width="6" style="1" customWidth="1"/>
    <col min="4762" max="4764" width="0" style="1" hidden="1" customWidth="1"/>
    <col min="4765" max="4768" width="6.375" style="1" customWidth="1"/>
    <col min="4769" max="4769" width="0" style="1" hidden="1" customWidth="1"/>
    <col min="4770" max="4770" width="6.375" style="1" customWidth="1"/>
    <col min="4771" max="4771" width="9.5" style="1" customWidth="1"/>
    <col min="4772" max="4999" width="9" style="1"/>
    <col min="5000" max="5000" width="3.25" style="1" customWidth="1"/>
    <col min="5001" max="5001" width="14.125" style="1" customWidth="1"/>
    <col min="5002" max="5002" width="7.5" style="1" customWidth="1"/>
    <col min="5003" max="5003" width="6.125" style="1" customWidth="1"/>
    <col min="5004" max="5004" width="6.375" style="1" customWidth="1"/>
    <col min="5005" max="5006" width="9.125" style="1" customWidth="1"/>
    <col min="5007" max="5007" width="9.5" style="1" customWidth="1"/>
    <col min="5008" max="5008" width="13.625" style="1" customWidth="1"/>
    <col min="5009" max="5009" width="9" style="1"/>
    <col min="5010" max="5010" width="5.5" style="1" customWidth="1"/>
    <col min="5011" max="5011" width="6.875" style="1" customWidth="1"/>
    <col min="5012" max="5012" width="0" style="1" hidden="1" customWidth="1"/>
    <col min="5013" max="5013" width="20" style="1" customWidth="1"/>
    <col min="5014" max="5014" width="13.375" style="1" customWidth="1"/>
    <col min="5015" max="5015" width="10" style="1" customWidth="1"/>
    <col min="5016" max="5016" width="7.5" style="1" customWidth="1"/>
    <col min="5017" max="5017" width="6" style="1" customWidth="1"/>
    <col min="5018" max="5020" width="0" style="1" hidden="1" customWidth="1"/>
    <col min="5021" max="5024" width="6.375" style="1" customWidth="1"/>
    <col min="5025" max="5025" width="0" style="1" hidden="1" customWidth="1"/>
    <col min="5026" max="5026" width="6.375" style="1" customWidth="1"/>
    <col min="5027" max="5027" width="9.5" style="1" customWidth="1"/>
    <col min="5028" max="5255" width="9" style="1"/>
    <col min="5256" max="5256" width="3.25" style="1" customWidth="1"/>
    <col min="5257" max="5257" width="14.125" style="1" customWidth="1"/>
    <col min="5258" max="5258" width="7.5" style="1" customWidth="1"/>
    <col min="5259" max="5259" width="6.125" style="1" customWidth="1"/>
    <col min="5260" max="5260" width="6.375" style="1" customWidth="1"/>
    <col min="5261" max="5262" width="9.125" style="1" customWidth="1"/>
    <col min="5263" max="5263" width="9.5" style="1" customWidth="1"/>
    <col min="5264" max="5264" width="13.625" style="1" customWidth="1"/>
    <col min="5265" max="5265" width="9" style="1"/>
    <col min="5266" max="5266" width="5.5" style="1" customWidth="1"/>
    <col min="5267" max="5267" width="6.875" style="1" customWidth="1"/>
    <col min="5268" max="5268" width="0" style="1" hidden="1" customWidth="1"/>
    <col min="5269" max="5269" width="20" style="1" customWidth="1"/>
    <col min="5270" max="5270" width="13.375" style="1" customWidth="1"/>
    <col min="5271" max="5271" width="10" style="1" customWidth="1"/>
    <col min="5272" max="5272" width="7.5" style="1" customWidth="1"/>
    <col min="5273" max="5273" width="6" style="1" customWidth="1"/>
    <col min="5274" max="5276" width="0" style="1" hidden="1" customWidth="1"/>
    <col min="5277" max="5280" width="6.375" style="1" customWidth="1"/>
    <col min="5281" max="5281" width="0" style="1" hidden="1" customWidth="1"/>
    <col min="5282" max="5282" width="6.375" style="1" customWidth="1"/>
    <col min="5283" max="5283" width="9.5" style="1" customWidth="1"/>
    <col min="5284" max="5511" width="9" style="1"/>
    <col min="5512" max="5512" width="3.25" style="1" customWidth="1"/>
    <col min="5513" max="5513" width="14.125" style="1" customWidth="1"/>
    <col min="5514" max="5514" width="7.5" style="1" customWidth="1"/>
    <col min="5515" max="5515" width="6.125" style="1" customWidth="1"/>
    <col min="5516" max="5516" width="6.375" style="1" customWidth="1"/>
    <col min="5517" max="5518" width="9.125" style="1" customWidth="1"/>
    <col min="5519" max="5519" width="9.5" style="1" customWidth="1"/>
    <col min="5520" max="5520" width="13.625" style="1" customWidth="1"/>
    <col min="5521" max="5521" width="9" style="1"/>
    <col min="5522" max="5522" width="5.5" style="1" customWidth="1"/>
    <col min="5523" max="5523" width="6.875" style="1" customWidth="1"/>
    <col min="5524" max="5524" width="0" style="1" hidden="1" customWidth="1"/>
    <col min="5525" max="5525" width="20" style="1" customWidth="1"/>
    <col min="5526" max="5526" width="13.375" style="1" customWidth="1"/>
    <col min="5527" max="5527" width="10" style="1" customWidth="1"/>
    <col min="5528" max="5528" width="7.5" style="1" customWidth="1"/>
    <col min="5529" max="5529" width="6" style="1" customWidth="1"/>
    <col min="5530" max="5532" width="0" style="1" hidden="1" customWidth="1"/>
    <col min="5533" max="5536" width="6.375" style="1" customWidth="1"/>
    <col min="5537" max="5537" width="0" style="1" hidden="1" customWidth="1"/>
    <col min="5538" max="5538" width="6.375" style="1" customWidth="1"/>
    <col min="5539" max="5539" width="9.5" style="1" customWidth="1"/>
    <col min="5540" max="5767" width="9" style="1"/>
    <col min="5768" max="5768" width="3.25" style="1" customWidth="1"/>
    <col min="5769" max="5769" width="14.125" style="1" customWidth="1"/>
    <col min="5770" max="5770" width="7.5" style="1" customWidth="1"/>
    <col min="5771" max="5771" width="6.125" style="1" customWidth="1"/>
    <col min="5772" max="5772" width="6.375" style="1" customWidth="1"/>
    <col min="5773" max="5774" width="9.125" style="1" customWidth="1"/>
    <col min="5775" max="5775" width="9.5" style="1" customWidth="1"/>
    <col min="5776" max="5776" width="13.625" style="1" customWidth="1"/>
    <col min="5777" max="5777" width="9" style="1"/>
    <col min="5778" max="5778" width="5.5" style="1" customWidth="1"/>
    <col min="5779" max="5779" width="6.875" style="1" customWidth="1"/>
    <col min="5780" max="5780" width="0" style="1" hidden="1" customWidth="1"/>
    <col min="5781" max="5781" width="20" style="1" customWidth="1"/>
    <col min="5782" max="5782" width="13.375" style="1" customWidth="1"/>
    <col min="5783" max="5783" width="10" style="1" customWidth="1"/>
    <col min="5784" max="5784" width="7.5" style="1" customWidth="1"/>
    <col min="5785" max="5785" width="6" style="1" customWidth="1"/>
    <col min="5786" max="5788" width="0" style="1" hidden="1" customWidth="1"/>
    <col min="5789" max="5792" width="6.375" style="1" customWidth="1"/>
    <col min="5793" max="5793" width="0" style="1" hidden="1" customWidth="1"/>
    <col min="5794" max="5794" width="6.375" style="1" customWidth="1"/>
    <col min="5795" max="5795" width="9.5" style="1" customWidth="1"/>
    <col min="5796" max="6023" width="9" style="1"/>
    <col min="6024" max="6024" width="3.25" style="1" customWidth="1"/>
    <col min="6025" max="6025" width="14.125" style="1" customWidth="1"/>
    <col min="6026" max="6026" width="7.5" style="1" customWidth="1"/>
    <col min="6027" max="6027" width="6.125" style="1" customWidth="1"/>
    <col min="6028" max="6028" width="6.375" style="1" customWidth="1"/>
    <col min="6029" max="6030" width="9.125" style="1" customWidth="1"/>
    <col min="6031" max="6031" width="9.5" style="1" customWidth="1"/>
    <col min="6032" max="6032" width="13.625" style="1" customWidth="1"/>
    <col min="6033" max="6033" width="9" style="1"/>
    <col min="6034" max="6034" width="5.5" style="1" customWidth="1"/>
    <col min="6035" max="6035" width="6.875" style="1" customWidth="1"/>
    <col min="6036" max="6036" width="0" style="1" hidden="1" customWidth="1"/>
    <col min="6037" max="6037" width="20" style="1" customWidth="1"/>
    <col min="6038" max="6038" width="13.375" style="1" customWidth="1"/>
    <col min="6039" max="6039" width="10" style="1" customWidth="1"/>
    <col min="6040" max="6040" width="7.5" style="1" customWidth="1"/>
    <col min="6041" max="6041" width="6" style="1" customWidth="1"/>
    <col min="6042" max="6044" width="0" style="1" hidden="1" customWidth="1"/>
    <col min="6045" max="6048" width="6.375" style="1" customWidth="1"/>
    <col min="6049" max="6049" width="0" style="1" hidden="1" customWidth="1"/>
    <col min="6050" max="6050" width="6.375" style="1" customWidth="1"/>
    <col min="6051" max="6051" width="9.5" style="1" customWidth="1"/>
    <col min="6052" max="6279" width="9" style="1"/>
    <col min="6280" max="6280" width="3.25" style="1" customWidth="1"/>
    <col min="6281" max="6281" width="14.125" style="1" customWidth="1"/>
    <col min="6282" max="6282" width="7.5" style="1" customWidth="1"/>
    <col min="6283" max="6283" width="6.125" style="1" customWidth="1"/>
    <col min="6284" max="6284" width="6.375" style="1" customWidth="1"/>
    <col min="6285" max="6286" width="9.125" style="1" customWidth="1"/>
    <col min="6287" max="6287" width="9.5" style="1" customWidth="1"/>
    <col min="6288" max="6288" width="13.625" style="1" customWidth="1"/>
    <col min="6289" max="6289" width="9" style="1"/>
    <col min="6290" max="6290" width="5.5" style="1" customWidth="1"/>
    <col min="6291" max="6291" width="6.875" style="1" customWidth="1"/>
    <col min="6292" max="6292" width="0" style="1" hidden="1" customWidth="1"/>
    <col min="6293" max="6293" width="20" style="1" customWidth="1"/>
    <col min="6294" max="6294" width="13.375" style="1" customWidth="1"/>
    <col min="6295" max="6295" width="10" style="1" customWidth="1"/>
    <col min="6296" max="6296" width="7.5" style="1" customWidth="1"/>
    <col min="6297" max="6297" width="6" style="1" customWidth="1"/>
    <col min="6298" max="6300" width="0" style="1" hidden="1" customWidth="1"/>
    <col min="6301" max="6304" width="6.375" style="1" customWidth="1"/>
    <col min="6305" max="6305" width="0" style="1" hidden="1" customWidth="1"/>
    <col min="6306" max="6306" width="6.375" style="1" customWidth="1"/>
    <col min="6307" max="6307" width="9.5" style="1" customWidth="1"/>
    <col min="6308" max="6535" width="9" style="1"/>
    <col min="6536" max="6536" width="3.25" style="1" customWidth="1"/>
    <col min="6537" max="6537" width="14.125" style="1" customWidth="1"/>
    <col min="6538" max="6538" width="7.5" style="1" customWidth="1"/>
    <col min="6539" max="6539" width="6.125" style="1" customWidth="1"/>
    <col min="6540" max="6540" width="6.375" style="1" customWidth="1"/>
    <col min="6541" max="6542" width="9.125" style="1" customWidth="1"/>
    <col min="6543" max="6543" width="9.5" style="1" customWidth="1"/>
    <col min="6544" max="6544" width="13.625" style="1" customWidth="1"/>
    <col min="6545" max="6545" width="9" style="1"/>
    <col min="6546" max="6546" width="5.5" style="1" customWidth="1"/>
    <col min="6547" max="6547" width="6.875" style="1" customWidth="1"/>
    <col min="6548" max="6548" width="0" style="1" hidden="1" customWidth="1"/>
    <col min="6549" max="6549" width="20" style="1" customWidth="1"/>
    <col min="6550" max="6550" width="13.375" style="1" customWidth="1"/>
    <col min="6551" max="6551" width="10" style="1" customWidth="1"/>
    <col min="6552" max="6552" width="7.5" style="1" customWidth="1"/>
    <col min="6553" max="6553" width="6" style="1" customWidth="1"/>
    <col min="6554" max="6556" width="0" style="1" hidden="1" customWidth="1"/>
    <col min="6557" max="6560" width="6.375" style="1" customWidth="1"/>
    <col min="6561" max="6561" width="0" style="1" hidden="1" customWidth="1"/>
    <col min="6562" max="6562" width="6.375" style="1" customWidth="1"/>
    <col min="6563" max="6563" width="9.5" style="1" customWidth="1"/>
    <col min="6564" max="6791" width="9" style="1"/>
    <col min="6792" max="6792" width="3.25" style="1" customWidth="1"/>
    <col min="6793" max="6793" width="14.125" style="1" customWidth="1"/>
    <col min="6794" max="6794" width="7.5" style="1" customWidth="1"/>
    <col min="6795" max="6795" width="6.125" style="1" customWidth="1"/>
    <col min="6796" max="6796" width="6.375" style="1" customWidth="1"/>
    <col min="6797" max="6798" width="9.125" style="1" customWidth="1"/>
    <col min="6799" max="6799" width="9.5" style="1" customWidth="1"/>
    <col min="6800" max="6800" width="13.625" style="1" customWidth="1"/>
    <col min="6801" max="6801" width="9" style="1"/>
    <col min="6802" max="6802" width="5.5" style="1" customWidth="1"/>
    <col min="6803" max="6803" width="6.875" style="1" customWidth="1"/>
    <col min="6804" max="6804" width="0" style="1" hidden="1" customWidth="1"/>
    <col min="6805" max="6805" width="20" style="1" customWidth="1"/>
    <col min="6806" max="6806" width="13.375" style="1" customWidth="1"/>
    <col min="6807" max="6807" width="10" style="1" customWidth="1"/>
    <col min="6808" max="6808" width="7.5" style="1" customWidth="1"/>
    <col min="6809" max="6809" width="6" style="1" customWidth="1"/>
    <col min="6810" max="6812" width="0" style="1" hidden="1" customWidth="1"/>
    <col min="6813" max="6816" width="6.375" style="1" customWidth="1"/>
    <col min="6817" max="6817" width="0" style="1" hidden="1" customWidth="1"/>
    <col min="6818" max="6818" width="6.375" style="1" customWidth="1"/>
    <col min="6819" max="6819" width="9.5" style="1" customWidth="1"/>
    <col min="6820" max="7047" width="9" style="1"/>
    <col min="7048" max="7048" width="3.25" style="1" customWidth="1"/>
    <col min="7049" max="7049" width="14.125" style="1" customWidth="1"/>
    <col min="7050" max="7050" width="7.5" style="1" customWidth="1"/>
    <col min="7051" max="7051" width="6.125" style="1" customWidth="1"/>
    <col min="7052" max="7052" width="6.375" style="1" customWidth="1"/>
    <col min="7053" max="7054" width="9.125" style="1" customWidth="1"/>
    <col min="7055" max="7055" width="9.5" style="1" customWidth="1"/>
    <col min="7056" max="7056" width="13.625" style="1" customWidth="1"/>
    <col min="7057" max="7057" width="9" style="1"/>
    <col min="7058" max="7058" width="5.5" style="1" customWidth="1"/>
    <col min="7059" max="7059" width="6.875" style="1" customWidth="1"/>
    <col min="7060" max="7060" width="0" style="1" hidden="1" customWidth="1"/>
    <col min="7061" max="7061" width="20" style="1" customWidth="1"/>
    <col min="7062" max="7062" width="13.375" style="1" customWidth="1"/>
    <col min="7063" max="7063" width="10" style="1" customWidth="1"/>
    <col min="7064" max="7064" width="7.5" style="1" customWidth="1"/>
    <col min="7065" max="7065" width="6" style="1" customWidth="1"/>
    <col min="7066" max="7068" width="0" style="1" hidden="1" customWidth="1"/>
    <col min="7069" max="7072" width="6.375" style="1" customWidth="1"/>
    <col min="7073" max="7073" width="0" style="1" hidden="1" customWidth="1"/>
    <col min="7074" max="7074" width="6.375" style="1" customWidth="1"/>
    <col min="7075" max="7075" width="9.5" style="1" customWidth="1"/>
    <col min="7076" max="7303" width="9" style="1"/>
    <col min="7304" max="7304" width="3.25" style="1" customWidth="1"/>
    <col min="7305" max="7305" width="14.125" style="1" customWidth="1"/>
    <col min="7306" max="7306" width="7.5" style="1" customWidth="1"/>
    <col min="7307" max="7307" width="6.125" style="1" customWidth="1"/>
    <col min="7308" max="7308" width="6.375" style="1" customWidth="1"/>
    <col min="7309" max="7310" width="9.125" style="1" customWidth="1"/>
    <col min="7311" max="7311" width="9.5" style="1" customWidth="1"/>
    <col min="7312" max="7312" width="13.625" style="1" customWidth="1"/>
    <col min="7313" max="7313" width="9" style="1"/>
    <col min="7314" max="7314" width="5.5" style="1" customWidth="1"/>
    <col min="7315" max="7315" width="6.875" style="1" customWidth="1"/>
    <col min="7316" max="7316" width="0" style="1" hidden="1" customWidth="1"/>
    <col min="7317" max="7317" width="20" style="1" customWidth="1"/>
    <col min="7318" max="7318" width="13.375" style="1" customWidth="1"/>
    <col min="7319" max="7319" width="10" style="1" customWidth="1"/>
    <col min="7320" max="7320" width="7.5" style="1" customWidth="1"/>
    <col min="7321" max="7321" width="6" style="1" customWidth="1"/>
    <col min="7322" max="7324" width="0" style="1" hidden="1" customWidth="1"/>
    <col min="7325" max="7328" width="6.375" style="1" customWidth="1"/>
    <col min="7329" max="7329" width="0" style="1" hidden="1" customWidth="1"/>
    <col min="7330" max="7330" width="6.375" style="1" customWidth="1"/>
    <col min="7331" max="7331" width="9.5" style="1" customWidth="1"/>
    <col min="7332" max="7559" width="9" style="1"/>
    <col min="7560" max="7560" width="3.25" style="1" customWidth="1"/>
    <col min="7561" max="7561" width="14.125" style="1" customWidth="1"/>
    <col min="7562" max="7562" width="7.5" style="1" customWidth="1"/>
    <col min="7563" max="7563" width="6.125" style="1" customWidth="1"/>
    <col min="7564" max="7564" width="6.375" style="1" customWidth="1"/>
    <col min="7565" max="7566" width="9.125" style="1" customWidth="1"/>
    <col min="7567" max="7567" width="9.5" style="1" customWidth="1"/>
    <col min="7568" max="7568" width="13.625" style="1" customWidth="1"/>
    <col min="7569" max="7569" width="9" style="1"/>
    <col min="7570" max="7570" width="5.5" style="1" customWidth="1"/>
    <col min="7571" max="7571" width="6.875" style="1" customWidth="1"/>
    <col min="7572" max="7572" width="0" style="1" hidden="1" customWidth="1"/>
    <col min="7573" max="7573" width="20" style="1" customWidth="1"/>
    <col min="7574" max="7574" width="13.375" style="1" customWidth="1"/>
    <col min="7575" max="7575" width="10" style="1" customWidth="1"/>
    <col min="7576" max="7576" width="7.5" style="1" customWidth="1"/>
    <col min="7577" max="7577" width="6" style="1" customWidth="1"/>
    <col min="7578" max="7580" width="0" style="1" hidden="1" customWidth="1"/>
    <col min="7581" max="7584" width="6.375" style="1" customWidth="1"/>
    <col min="7585" max="7585" width="0" style="1" hidden="1" customWidth="1"/>
    <col min="7586" max="7586" width="6.375" style="1" customWidth="1"/>
    <col min="7587" max="7587" width="9.5" style="1" customWidth="1"/>
    <col min="7588" max="7815" width="9" style="1"/>
    <col min="7816" max="7816" width="3.25" style="1" customWidth="1"/>
    <col min="7817" max="7817" width="14.125" style="1" customWidth="1"/>
    <col min="7818" max="7818" width="7.5" style="1" customWidth="1"/>
    <col min="7819" max="7819" width="6.125" style="1" customWidth="1"/>
    <col min="7820" max="7820" width="6.375" style="1" customWidth="1"/>
    <col min="7821" max="7822" width="9.125" style="1" customWidth="1"/>
    <col min="7823" max="7823" width="9.5" style="1" customWidth="1"/>
    <col min="7824" max="7824" width="13.625" style="1" customWidth="1"/>
    <col min="7825" max="7825" width="9" style="1"/>
    <col min="7826" max="7826" width="5.5" style="1" customWidth="1"/>
    <col min="7827" max="7827" width="6.875" style="1" customWidth="1"/>
    <col min="7828" max="7828" width="0" style="1" hidden="1" customWidth="1"/>
    <col min="7829" max="7829" width="20" style="1" customWidth="1"/>
    <col min="7830" max="7830" width="13.375" style="1" customWidth="1"/>
    <col min="7831" max="7831" width="10" style="1" customWidth="1"/>
    <col min="7832" max="7832" width="7.5" style="1" customWidth="1"/>
    <col min="7833" max="7833" width="6" style="1" customWidth="1"/>
    <col min="7834" max="7836" width="0" style="1" hidden="1" customWidth="1"/>
    <col min="7837" max="7840" width="6.375" style="1" customWidth="1"/>
    <col min="7841" max="7841" width="0" style="1" hidden="1" customWidth="1"/>
    <col min="7842" max="7842" width="6.375" style="1" customWidth="1"/>
    <col min="7843" max="7843" width="9.5" style="1" customWidth="1"/>
    <col min="7844" max="8071" width="9" style="1"/>
    <col min="8072" max="8072" width="3.25" style="1" customWidth="1"/>
    <col min="8073" max="8073" width="14.125" style="1" customWidth="1"/>
    <col min="8074" max="8074" width="7.5" style="1" customWidth="1"/>
    <col min="8075" max="8075" width="6.125" style="1" customWidth="1"/>
    <col min="8076" max="8076" width="6.375" style="1" customWidth="1"/>
    <col min="8077" max="8078" width="9.125" style="1" customWidth="1"/>
    <col min="8079" max="8079" width="9.5" style="1" customWidth="1"/>
    <col min="8080" max="8080" width="13.625" style="1" customWidth="1"/>
    <col min="8081" max="8081" width="9" style="1"/>
    <col min="8082" max="8082" width="5.5" style="1" customWidth="1"/>
    <col min="8083" max="8083" width="6.875" style="1" customWidth="1"/>
    <col min="8084" max="8084" width="0" style="1" hidden="1" customWidth="1"/>
    <col min="8085" max="8085" width="20" style="1" customWidth="1"/>
    <col min="8086" max="8086" width="13.375" style="1" customWidth="1"/>
    <col min="8087" max="8087" width="10" style="1" customWidth="1"/>
    <col min="8088" max="8088" width="7.5" style="1" customWidth="1"/>
    <col min="8089" max="8089" width="6" style="1" customWidth="1"/>
    <col min="8090" max="8092" width="0" style="1" hidden="1" customWidth="1"/>
    <col min="8093" max="8096" width="6.375" style="1" customWidth="1"/>
    <col min="8097" max="8097" width="0" style="1" hidden="1" customWidth="1"/>
    <col min="8098" max="8098" width="6.375" style="1" customWidth="1"/>
    <col min="8099" max="8099" width="9.5" style="1" customWidth="1"/>
    <col min="8100" max="8327" width="9" style="1"/>
    <col min="8328" max="8328" width="3.25" style="1" customWidth="1"/>
    <col min="8329" max="8329" width="14.125" style="1" customWidth="1"/>
    <col min="8330" max="8330" width="7.5" style="1" customWidth="1"/>
    <col min="8331" max="8331" width="6.125" style="1" customWidth="1"/>
    <col min="8332" max="8332" width="6.375" style="1" customWidth="1"/>
    <col min="8333" max="8334" width="9.125" style="1" customWidth="1"/>
    <col min="8335" max="8335" width="9.5" style="1" customWidth="1"/>
    <col min="8336" max="8336" width="13.625" style="1" customWidth="1"/>
    <col min="8337" max="8337" width="9" style="1"/>
    <col min="8338" max="8338" width="5.5" style="1" customWidth="1"/>
    <col min="8339" max="8339" width="6.875" style="1" customWidth="1"/>
    <col min="8340" max="8340" width="0" style="1" hidden="1" customWidth="1"/>
    <col min="8341" max="8341" width="20" style="1" customWidth="1"/>
    <col min="8342" max="8342" width="13.375" style="1" customWidth="1"/>
    <col min="8343" max="8343" width="10" style="1" customWidth="1"/>
    <col min="8344" max="8344" width="7.5" style="1" customWidth="1"/>
    <col min="8345" max="8345" width="6" style="1" customWidth="1"/>
    <col min="8346" max="8348" width="0" style="1" hidden="1" customWidth="1"/>
    <col min="8349" max="8352" width="6.375" style="1" customWidth="1"/>
    <col min="8353" max="8353" width="0" style="1" hidden="1" customWidth="1"/>
    <col min="8354" max="8354" width="6.375" style="1" customWidth="1"/>
    <col min="8355" max="8355" width="9.5" style="1" customWidth="1"/>
    <col min="8356" max="8583" width="9" style="1"/>
    <col min="8584" max="8584" width="3.25" style="1" customWidth="1"/>
    <col min="8585" max="8585" width="14.125" style="1" customWidth="1"/>
    <col min="8586" max="8586" width="7.5" style="1" customWidth="1"/>
    <col min="8587" max="8587" width="6.125" style="1" customWidth="1"/>
    <col min="8588" max="8588" width="6.375" style="1" customWidth="1"/>
    <col min="8589" max="8590" width="9.125" style="1" customWidth="1"/>
    <col min="8591" max="8591" width="9.5" style="1" customWidth="1"/>
    <col min="8592" max="8592" width="13.625" style="1" customWidth="1"/>
    <col min="8593" max="8593" width="9" style="1"/>
    <col min="8594" max="8594" width="5.5" style="1" customWidth="1"/>
    <col min="8595" max="8595" width="6.875" style="1" customWidth="1"/>
    <col min="8596" max="8596" width="0" style="1" hidden="1" customWidth="1"/>
    <col min="8597" max="8597" width="20" style="1" customWidth="1"/>
    <col min="8598" max="8598" width="13.375" style="1" customWidth="1"/>
    <col min="8599" max="8599" width="10" style="1" customWidth="1"/>
    <col min="8600" max="8600" width="7.5" style="1" customWidth="1"/>
    <col min="8601" max="8601" width="6" style="1" customWidth="1"/>
    <col min="8602" max="8604" width="0" style="1" hidden="1" customWidth="1"/>
    <col min="8605" max="8608" width="6.375" style="1" customWidth="1"/>
    <col min="8609" max="8609" width="0" style="1" hidden="1" customWidth="1"/>
    <col min="8610" max="8610" width="6.375" style="1" customWidth="1"/>
    <col min="8611" max="8611" width="9.5" style="1" customWidth="1"/>
    <col min="8612" max="8839" width="9" style="1"/>
    <col min="8840" max="8840" width="3.25" style="1" customWidth="1"/>
    <col min="8841" max="8841" width="14.125" style="1" customWidth="1"/>
    <col min="8842" max="8842" width="7.5" style="1" customWidth="1"/>
    <col min="8843" max="8843" width="6.125" style="1" customWidth="1"/>
    <col min="8844" max="8844" width="6.375" style="1" customWidth="1"/>
    <col min="8845" max="8846" width="9.125" style="1" customWidth="1"/>
    <col min="8847" max="8847" width="9.5" style="1" customWidth="1"/>
    <col min="8848" max="8848" width="13.625" style="1" customWidth="1"/>
    <col min="8849" max="8849" width="9" style="1"/>
    <col min="8850" max="8850" width="5.5" style="1" customWidth="1"/>
    <col min="8851" max="8851" width="6.875" style="1" customWidth="1"/>
    <col min="8852" max="8852" width="0" style="1" hidden="1" customWidth="1"/>
    <col min="8853" max="8853" width="20" style="1" customWidth="1"/>
    <col min="8854" max="8854" width="13.375" style="1" customWidth="1"/>
    <col min="8855" max="8855" width="10" style="1" customWidth="1"/>
    <col min="8856" max="8856" width="7.5" style="1" customWidth="1"/>
    <col min="8857" max="8857" width="6" style="1" customWidth="1"/>
    <col min="8858" max="8860" width="0" style="1" hidden="1" customWidth="1"/>
    <col min="8861" max="8864" width="6.375" style="1" customWidth="1"/>
    <col min="8865" max="8865" width="0" style="1" hidden="1" customWidth="1"/>
    <col min="8866" max="8866" width="6.375" style="1" customWidth="1"/>
    <col min="8867" max="8867" width="9.5" style="1" customWidth="1"/>
    <col min="8868" max="9095" width="9" style="1"/>
    <col min="9096" max="9096" width="3.25" style="1" customWidth="1"/>
    <col min="9097" max="9097" width="14.125" style="1" customWidth="1"/>
    <col min="9098" max="9098" width="7.5" style="1" customWidth="1"/>
    <col min="9099" max="9099" width="6.125" style="1" customWidth="1"/>
    <col min="9100" max="9100" width="6.375" style="1" customWidth="1"/>
    <col min="9101" max="9102" width="9.125" style="1" customWidth="1"/>
    <col min="9103" max="9103" width="9.5" style="1" customWidth="1"/>
    <col min="9104" max="9104" width="13.625" style="1" customWidth="1"/>
    <col min="9105" max="9105" width="9" style="1"/>
    <col min="9106" max="9106" width="5.5" style="1" customWidth="1"/>
    <col min="9107" max="9107" width="6.875" style="1" customWidth="1"/>
    <col min="9108" max="9108" width="0" style="1" hidden="1" customWidth="1"/>
    <col min="9109" max="9109" width="20" style="1" customWidth="1"/>
    <col min="9110" max="9110" width="13.375" style="1" customWidth="1"/>
    <col min="9111" max="9111" width="10" style="1" customWidth="1"/>
    <col min="9112" max="9112" width="7.5" style="1" customWidth="1"/>
    <col min="9113" max="9113" width="6" style="1" customWidth="1"/>
    <col min="9114" max="9116" width="0" style="1" hidden="1" customWidth="1"/>
    <col min="9117" max="9120" width="6.375" style="1" customWidth="1"/>
    <col min="9121" max="9121" width="0" style="1" hidden="1" customWidth="1"/>
    <col min="9122" max="9122" width="6.375" style="1" customWidth="1"/>
    <col min="9123" max="9123" width="9.5" style="1" customWidth="1"/>
    <col min="9124" max="9351" width="9" style="1"/>
    <col min="9352" max="9352" width="3.25" style="1" customWidth="1"/>
    <col min="9353" max="9353" width="14.125" style="1" customWidth="1"/>
    <col min="9354" max="9354" width="7.5" style="1" customWidth="1"/>
    <col min="9355" max="9355" width="6.125" style="1" customWidth="1"/>
    <col min="9356" max="9356" width="6.375" style="1" customWidth="1"/>
    <col min="9357" max="9358" width="9.125" style="1" customWidth="1"/>
    <col min="9359" max="9359" width="9.5" style="1" customWidth="1"/>
    <col min="9360" max="9360" width="13.625" style="1" customWidth="1"/>
    <col min="9361" max="9361" width="9" style="1"/>
    <col min="9362" max="9362" width="5.5" style="1" customWidth="1"/>
    <col min="9363" max="9363" width="6.875" style="1" customWidth="1"/>
    <col min="9364" max="9364" width="0" style="1" hidden="1" customWidth="1"/>
    <col min="9365" max="9365" width="20" style="1" customWidth="1"/>
    <col min="9366" max="9366" width="13.375" style="1" customWidth="1"/>
    <col min="9367" max="9367" width="10" style="1" customWidth="1"/>
    <col min="9368" max="9368" width="7.5" style="1" customWidth="1"/>
    <col min="9369" max="9369" width="6" style="1" customWidth="1"/>
    <col min="9370" max="9372" width="0" style="1" hidden="1" customWidth="1"/>
    <col min="9373" max="9376" width="6.375" style="1" customWidth="1"/>
    <col min="9377" max="9377" width="0" style="1" hidden="1" customWidth="1"/>
    <col min="9378" max="9378" width="6.375" style="1" customWidth="1"/>
    <col min="9379" max="9379" width="9.5" style="1" customWidth="1"/>
    <col min="9380" max="9607" width="9" style="1"/>
    <col min="9608" max="9608" width="3.25" style="1" customWidth="1"/>
    <col min="9609" max="9609" width="14.125" style="1" customWidth="1"/>
    <col min="9610" max="9610" width="7.5" style="1" customWidth="1"/>
    <col min="9611" max="9611" width="6.125" style="1" customWidth="1"/>
    <col min="9612" max="9612" width="6.375" style="1" customWidth="1"/>
    <col min="9613" max="9614" width="9.125" style="1" customWidth="1"/>
    <col min="9615" max="9615" width="9.5" style="1" customWidth="1"/>
    <col min="9616" max="9616" width="13.625" style="1" customWidth="1"/>
    <col min="9617" max="9617" width="9" style="1"/>
    <col min="9618" max="9618" width="5.5" style="1" customWidth="1"/>
    <col min="9619" max="9619" width="6.875" style="1" customWidth="1"/>
    <col min="9620" max="9620" width="0" style="1" hidden="1" customWidth="1"/>
    <col min="9621" max="9621" width="20" style="1" customWidth="1"/>
    <col min="9622" max="9622" width="13.375" style="1" customWidth="1"/>
    <col min="9623" max="9623" width="10" style="1" customWidth="1"/>
    <col min="9624" max="9624" width="7.5" style="1" customWidth="1"/>
    <col min="9625" max="9625" width="6" style="1" customWidth="1"/>
    <col min="9626" max="9628" width="0" style="1" hidden="1" customWidth="1"/>
    <col min="9629" max="9632" width="6.375" style="1" customWidth="1"/>
    <col min="9633" max="9633" width="0" style="1" hidden="1" customWidth="1"/>
    <col min="9634" max="9634" width="6.375" style="1" customWidth="1"/>
    <col min="9635" max="9635" width="9.5" style="1" customWidth="1"/>
    <col min="9636" max="9863" width="9" style="1"/>
    <col min="9864" max="9864" width="3.25" style="1" customWidth="1"/>
    <col min="9865" max="9865" width="14.125" style="1" customWidth="1"/>
    <col min="9866" max="9866" width="7.5" style="1" customWidth="1"/>
    <col min="9867" max="9867" width="6.125" style="1" customWidth="1"/>
    <col min="9868" max="9868" width="6.375" style="1" customWidth="1"/>
    <col min="9869" max="9870" width="9.125" style="1" customWidth="1"/>
    <col min="9871" max="9871" width="9.5" style="1" customWidth="1"/>
    <col min="9872" max="9872" width="13.625" style="1" customWidth="1"/>
    <col min="9873" max="9873" width="9" style="1"/>
    <col min="9874" max="9874" width="5.5" style="1" customWidth="1"/>
    <col min="9875" max="9875" width="6.875" style="1" customWidth="1"/>
    <col min="9876" max="9876" width="0" style="1" hidden="1" customWidth="1"/>
    <col min="9877" max="9877" width="20" style="1" customWidth="1"/>
    <col min="9878" max="9878" width="13.375" style="1" customWidth="1"/>
    <col min="9879" max="9879" width="10" style="1" customWidth="1"/>
    <col min="9880" max="9880" width="7.5" style="1" customWidth="1"/>
    <col min="9881" max="9881" width="6" style="1" customWidth="1"/>
    <col min="9882" max="9884" width="0" style="1" hidden="1" customWidth="1"/>
    <col min="9885" max="9888" width="6.375" style="1" customWidth="1"/>
    <col min="9889" max="9889" width="0" style="1" hidden="1" customWidth="1"/>
    <col min="9890" max="9890" width="6.375" style="1" customWidth="1"/>
    <col min="9891" max="9891" width="9.5" style="1" customWidth="1"/>
    <col min="9892" max="10119" width="9" style="1"/>
    <col min="10120" max="10120" width="3.25" style="1" customWidth="1"/>
    <col min="10121" max="10121" width="14.125" style="1" customWidth="1"/>
    <col min="10122" max="10122" width="7.5" style="1" customWidth="1"/>
    <col min="10123" max="10123" width="6.125" style="1" customWidth="1"/>
    <col min="10124" max="10124" width="6.375" style="1" customWidth="1"/>
    <col min="10125" max="10126" width="9.125" style="1" customWidth="1"/>
    <col min="10127" max="10127" width="9.5" style="1" customWidth="1"/>
    <col min="10128" max="10128" width="13.625" style="1" customWidth="1"/>
    <col min="10129" max="10129" width="9" style="1"/>
    <col min="10130" max="10130" width="5.5" style="1" customWidth="1"/>
    <col min="10131" max="10131" width="6.875" style="1" customWidth="1"/>
    <col min="10132" max="10132" width="0" style="1" hidden="1" customWidth="1"/>
    <col min="10133" max="10133" width="20" style="1" customWidth="1"/>
    <col min="10134" max="10134" width="13.375" style="1" customWidth="1"/>
    <col min="10135" max="10135" width="10" style="1" customWidth="1"/>
    <col min="10136" max="10136" width="7.5" style="1" customWidth="1"/>
    <col min="10137" max="10137" width="6" style="1" customWidth="1"/>
    <col min="10138" max="10140" width="0" style="1" hidden="1" customWidth="1"/>
    <col min="10141" max="10144" width="6.375" style="1" customWidth="1"/>
    <col min="10145" max="10145" width="0" style="1" hidden="1" customWidth="1"/>
    <col min="10146" max="10146" width="6.375" style="1" customWidth="1"/>
    <col min="10147" max="10147" width="9.5" style="1" customWidth="1"/>
    <col min="10148" max="10375" width="9" style="1"/>
    <col min="10376" max="10376" width="3.25" style="1" customWidth="1"/>
    <col min="10377" max="10377" width="14.125" style="1" customWidth="1"/>
    <col min="10378" max="10378" width="7.5" style="1" customWidth="1"/>
    <col min="10379" max="10379" width="6.125" style="1" customWidth="1"/>
    <col min="10380" max="10380" width="6.375" style="1" customWidth="1"/>
    <col min="10381" max="10382" width="9.125" style="1" customWidth="1"/>
    <col min="10383" max="10383" width="9.5" style="1" customWidth="1"/>
    <col min="10384" max="10384" width="13.625" style="1" customWidth="1"/>
    <col min="10385" max="10385" width="9" style="1"/>
    <col min="10386" max="10386" width="5.5" style="1" customWidth="1"/>
    <col min="10387" max="10387" width="6.875" style="1" customWidth="1"/>
    <col min="10388" max="10388" width="0" style="1" hidden="1" customWidth="1"/>
    <col min="10389" max="10389" width="20" style="1" customWidth="1"/>
    <col min="10390" max="10390" width="13.375" style="1" customWidth="1"/>
    <col min="10391" max="10391" width="10" style="1" customWidth="1"/>
    <col min="10392" max="10392" width="7.5" style="1" customWidth="1"/>
    <col min="10393" max="10393" width="6" style="1" customWidth="1"/>
    <col min="10394" max="10396" width="0" style="1" hidden="1" customWidth="1"/>
    <col min="10397" max="10400" width="6.375" style="1" customWidth="1"/>
    <col min="10401" max="10401" width="0" style="1" hidden="1" customWidth="1"/>
    <col min="10402" max="10402" width="6.375" style="1" customWidth="1"/>
    <col min="10403" max="10403" width="9.5" style="1" customWidth="1"/>
    <col min="10404" max="10631" width="9" style="1"/>
    <col min="10632" max="10632" width="3.25" style="1" customWidth="1"/>
    <col min="10633" max="10633" width="14.125" style="1" customWidth="1"/>
    <col min="10634" max="10634" width="7.5" style="1" customWidth="1"/>
    <col min="10635" max="10635" width="6.125" style="1" customWidth="1"/>
    <col min="10636" max="10636" width="6.375" style="1" customWidth="1"/>
    <col min="10637" max="10638" width="9.125" style="1" customWidth="1"/>
    <col min="10639" max="10639" width="9.5" style="1" customWidth="1"/>
    <col min="10640" max="10640" width="13.625" style="1" customWidth="1"/>
    <col min="10641" max="10641" width="9" style="1"/>
    <col min="10642" max="10642" width="5.5" style="1" customWidth="1"/>
    <col min="10643" max="10643" width="6.875" style="1" customWidth="1"/>
    <col min="10644" max="10644" width="0" style="1" hidden="1" customWidth="1"/>
    <col min="10645" max="10645" width="20" style="1" customWidth="1"/>
    <col min="10646" max="10646" width="13.375" style="1" customWidth="1"/>
    <col min="10647" max="10647" width="10" style="1" customWidth="1"/>
    <col min="10648" max="10648" width="7.5" style="1" customWidth="1"/>
    <col min="10649" max="10649" width="6" style="1" customWidth="1"/>
    <col min="10650" max="10652" width="0" style="1" hidden="1" customWidth="1"/>
    <col min="10653" max="10656" width="6.375" style="1" customWidth="1"/>
    <col min="10657" max="10657" width="0" style="1" hidden="1" customWidth="1"/>
    <col min="10658" max="10658" width="6.375" style="1" customWidth="1"/>
    <col min="10659" max="10659" width="9.5" style="1" customWidth="1"/>
    <col min="10660" max="10887" width="9" style="1"/>
    <col min="10888" max="10888" width="3.25" style="1" customWidth="1"/>
    <col min="10889" max="10889" width="14.125" style="1" customWidth="1"/>
    <col min="10890" max="10890" width="7.5" style="1" customWidth="1"/>
    <col min="10891" max="10891" width="6.125" style="1" customWidth="1"/>
    <col min="10892" max="10892" width="6.375" style="1" customWidth="1"/>
    <col min="10893" max="10894" width="9.125" style="1" customWidth="1"/>
    <col min="10895" max="10895" width="9.5" style="1" customWidth="1"/>
    <col min="10896" max="10896" width="13.625" style="1" customWidth="1"/>
    <col min="10897" max="10897" width="9" style="1"/>
    <col min="10898" max="10898" width="5.5" style="1" customWidth="1"/>
    <col min="10899" max="10899" width="6.875" style="1" customWidth="1"/>
    <col min="10900" max="10900" width="0" style="1" hidden="1" customWidth="1"/>
    <col min="10901" max="10901" width="20" style="1" customWidth="1"/>
    <col min="10902" max="10902" width="13.375" style="1" customWidth="1"/>
    <col min="10903" max="10903" width="10" style="1" customWidth="1"/>
    <col min="10904" max="10904" width="7.5" style="1" customWidth="1"/>
    <col min="10905" max="10905" width="6" style="1" customWidth="1"/>
    <col min="10906" max="10908" width="0" style="1" hidden="1" customWidth="1"/>
    <col min="10909" max="10912" width="6.375" style="1" customWidth="1"/>
    <col min="10913" max="10913" width="0" style="1" hidden="1" customWidth="1"/>
    <col min="10914" max="10914" width="6.375" style="1" customWidth="1"/>
    <col min="10915" max="10915" width="9.5" style="1" customWidth="1"/>
    <col min="10916" max="11143" width="9" style="1"/>
    <col min="11144" max="11144" width="3.25" style="1" customWidth="1"/>
    <col min="11145" max="11145" width="14.125" style="1" customWidth="1"/>
    <col min="11146" max="11146" width="7.5" style="1" customWidth="1"/>
    <col min="11147" max="11147" width="6.125" style="1" customWidth="1"/>
    <col min="11148" max="11148" width="6.375" style="1" customWidth="1"/>
    <col min="11149" max="11150" width="9.125" style="1" customWidth="1"/>
    <col min="11151" max="11151" width="9.5" style="1" customWidth="1"/>
    <col min="11152" max="11152" width="13.625" style="1" customWidth="1"/>
    <col min="11153" max="11153" width="9" style="1"/>
    <col min="11154" max="11154" width="5.5" style="1" customWidth="1"/>
    <col min="11155" max="11155" width="6.875" style="1" customWidth="1"/>
    <col min="11156" max="11156" width="0" style="1" hidden="1" customWidth="1"/>
    <col min="11157" max="11157" width="20" style="1" customWidth="1"/>
    <col min="11158" max="11158" width="13.375" style="1" customWidth="1"/>
    <col min="11159" max="11159" width="10" style="1" customWidth="1"/>
    <col min="11160" max="11160" width="7.5" style="1" customWidth="1"/>
    <col min="11161" max="11161" width="6" style="1" customWidth="1"/>
    <col min="11162" max="11164" width="0" style="1" hidden="1" customWidth="1"/>
    <col min="11165" max="11168" width="6.375" style="1" customWidth="1"/>
    <col min="11169" max="11169" width="0" style="1" hidden="1" customWidth="1"/>
    <col min="11170" max="11170" width="6.375" style="1" customWidth="1"/>
    <col min="11171" max="11171" width="9.5" style="1" customWidth="1"/>
    <col min="11172" max="11399" width="9" style="1"/>
    <col min="11400" max="11400" width="3.25" style="1" customWidth="1"/>
    <col min="11401" max="11401" width="14.125" style="1" customWidth="1"/>
    <col min="11402" max="11402" width="7.5" style="1" customWidth="1"/>
    <col min="11403" max="11403" width="6.125" style="1" customWidth="1"/>
    <col min="11404" max="11404" width="6.375" style="1" customWidth="1"/>
    <col min="11405" max="11406" width="9.125" style="1" customWidth="1"/>
    <col min="11407" max="11407" width="9.5" style="1" customWidth="1"/>
    <col min="11408" max="11408" width="13.625" style="1" customWidth="1"/>
    <col min="11409" max="11409" width="9" style="1"/>
    <col min="11410" max="11410" width="5.5" style="1" customWidth="1"/>
    <col min="11411" max="11411" width="6.875" style="1" customWidth="1"/>
    <col min="11412" max="11412" width="0" style="1" hidden="1" customWidth="1"/>
    <col min="11413" max="11413" width="20" style="1" customWidth="1"/>
    <col min="11414" max="11414" width="13.375" style="1" customWidth="1"/>
    <col min="11415" max="11415" width="10" style="1" customWidth="1"/>
    <col min="11416" max="11416" width="7.5" style="1" customWidth="1"/>
    <col min="11417" max="11417" width="6" style="1" customWidth="1"/>
    <col min="11418" max="11420" width="0" style="1" hidden="1" customWidth="1"/>
    <col min="11421" max="11424" width="6.375" style="1" customWidth="1"/>
    <col min="11425" max="11425" width="0" style="1" hidden="1" customWidth="1"/>
    <col min="11426" max="11426" width="6.375" style="1" customWidth="1"/>
    <col min="11427" max="11427" width="9.5" style="1" customWidth="1"/>
    <col min="11428" max="11655" width="9" style="1"/>
    <col min="11656" max="11656" width="3.25" style="1" customWidth="1"/>
    <col min="11657" max="11657" width="14.125" style="1" customWidth="1"/>
    <col min="11658" max="11658" width="7.5" style="1" customWidth="1"/>
    <col min="11659" max="11659" width="6.125" style="1" customWidth="1"/>
    <col min="11660" max="11660" width="6.375" style="1" customWidth="1"/>
    <col min="11661" max="11662" width="9.125" style="1" customWidth="1"/>
    <col min="11663" max="11663" width="9.5" style="1" customWidth="1"/>
    <col min="11664" max="11664" width="13.625" style="1" customWidth="1"/>
    <col min="11665" max="11665" width="9" style="1"/>
    <col min="11666" max="11666" width="5.5" style="1" customWidth="1"/>
    <col min="11667" max="11667" width="6.875" style="1" customWidth="1"/>
    <col min="11668" max="11668" width="0" style="1" hidden="1" customWidth="1"/>
    <col min="11669" max="11669" width="20" style="1" customWidth="1"/>
    <col min="11670" max="11670" width="13.375" style="1" customWidth="1"/>
    <col min="11671" max="11671" width="10" style="1" customWidth="1"/>
    <col min="11672" max="11672" width="7.5" style="1" customWidth="1"/>
    <col min="11673" max="11673" width="6" style="1" customWidth="1"/>
    <col min="11674" max="11676" width="0" style="1" hidden="1" customWidth="1"/>
    <col min="11677" max="11680" width="6.375" style="1" customWidth="1"/>
    <col min="11681" max="11681" width="0" style="1" hidden="1" customWidth="1"/>
    <col min="11682" max="11682" width="6.375" style="1" customWidth="1"/>
    <col min="11683" max="11683" width="9.5" style="1" customWidth="1"/>
    <col min="11684" max="11911" width="9" style="1"/>
    <col min="11912" max="11912" width="3.25" style="1" customWidth="1"/>
    <col min="11913" max="11913" width="14.125" style="1" customWidth="1"/>
    <col min="11914" max="11914" width="7.5" style="1" customWidth="1"/>
    <col min="11915" max="11915" width="6.125" style="1" customWidth="1"/>
    <col min="11916" max="11916" width="6.375" style="1" customWidth="1"/>
    <col min="11917" max="11918" width="9.125" style="1" customWidth="1"/>
    <col min="11919" max="11919" width="9.5" style="1" customWidth="1"/>
    <col min="11920" max="11920" width="13.625" style="1" customWidth="1"/>
    <col min="11921" max="11921" width="9" style="1"/>
    <col min="11922" max="11922" width="5.5" style="1" customWidth="1"/>
    <col min="11923" max="11923" width="6.875" style="1" customWidth="1"/>
    <col min="11924" max="11924" width="0" style="1" hidden="1" customWidth="1"/>
    <col min="11925" max="11925" width="20" style="1" customWidth="1"/>
    <col min="11926" max="11926" width="13.375" style="1" customWidth="1"/>
    <col min="11927" max="11927" width="10" style="1" customWidth="1"/>
    <col min="11928" max="11928" width="7.5" style="1" customWidth="1"/>
    <col min="11929" max="11929" width="6" style="1" customWidth="1"/>
    <col min="11930" max="11932" width="0" style="1" hidden="1" customWidth="1"/>
    <col min="11933" max="11936" width="6.375" style="1" customWidth="1"/>
    <col min="11937" max="11937" width="0" style="1" hidden="1" customWidth="1"/>
    <col min="11938" max="11938" width="6.375" style="1" customWidth="1"/>
    <col min="11939" max="11939" width="9.5" style="1" customWidth="1"/>
    <col min="11940" max="12167" width="9" style="1"/>
    <col min="12168" max="12168" width="3.25" style="1" customWidth="1"/>
    <col min="12169" max="12169" width="14.125" style="1" customWidth="1"/>
    <col min="12170" max="12170" width="7.5" style="1" customWidth="1"/>
    <col min="12171" max="12171" width="6.125" style="1" customWidth="1"/>
    <col min="12172" max="12172" width="6.375" style="1" customWidth="1"/>
    <col min="12173" max="12174" width="9.125" style="1" customWidth="1"/>
    <col min="12175" max="12175" width="9.5" style="1" customWidth="1"/>
    <col min="12176" max="12176" width="13.625" style="1" customWidth="1"/>
    <col min="12177" max="12177" width="9" style="1"/>
    <col min="12178" max="12178" width="5.5" style="1" customWidth="1"/>
    <col min="12179" max="12179" width="6.875" style="1" customWidth="1"/>
    <col min="12180" max="12180" width="0" style="1" hidden="1" customWidth="1"/>
    <col min="12181" max="12181" width="20" style="1" customWidth="1"/>
    <col min="12182" max="12182" width="13.375" style="1" customWidth="1"/>
    <col min="12183" max="12183" width="10" style="1" customWidth="1"/>
    <col min="12184" max="12184" width="7.5" style="1" customWidth="1"/>
    <col min="12185" max="12185" width="6" style="1" customWidth="1"/>
    <col min="12186" max="12188" width="0" style="1" hidden="1" customWidth="1"/>
    <col min="12189" max="12192" width="6.375" style="1" customWidth="1"/>
    <col min="12193" max="12193" width="0" style="1" hidden="1" customWidth="1"/>
    <col min="12194" max="12194" width="6.375" style="1" customWidth="1"/>
    <col min="12195" max="12195" width="9.5" style="1" customWidth="1"/>
    <col min="12196" max="12423" width="9" style="1"/>
    <col min="12424" max="12424" width="3.25" style="1" customWidth="1"/>
    <col min="12425" max="12425" width="14.125" style="1" customWidth="1"/>
    <col min="12426" max="12426" width="7.5" style="1" customWidth="1"/>
    <col min="12427" max="12427" width="6.125" style="1" customWidth="1"/>
    <col min="12428" max="12428" width="6.375" style="1" customWidth="1"/>
    <col min="12429" max="12430" width="9.125" style="1" customWidth="1"/>
    <col min="12431" max="12431" width="9.5" style="1" customWidth="1"/>
    <col min="12432" max="12432" width="13.625" style="1" customWidth="1"/>
    <col min="12433" max="12433" width="9" style="1"/>
    <col min="12434" max="12434" width="5.5" style="1" customWidth="1"/>
    <col min="12435" max="12435" width="6.875" style="1" customWidth="1"/>
    <col min="12436" max="12436" width="0" style="1" hidden="1" customWidth="1"/>
    <col min="12437" max="12437" width="20" style="1" customWidth="1"/>
    <col min="12438" max="12438" width="13.375" style="1" customWidth="1"/>
    <col min="12439" max="12439" width="10" style="1" customWidth="1"/>
    <col min="12440" max="12440" width="7.5" style="1" customWidth="1"/>
    <col min="12441" max="12441" width="6" style="1" customWidth="1"/>
    <col min="12442" max="12444" width="0" style="1" hidden="1" customWidth="1"/>
    <col min="12445" max="12448" width="6.375" style="1" customWidth="1"/>
    <col min="12449" max="12449" width="0" style="1" hidden="1" customWidth="1"/>
    <col min="12450" max="12450" width="6.375" style="1" customWidth="1"/>
    <col min="12451" max="12451" width="9.5" style="1" customWidth="1"/>
    <col min="12452" max="12679" width="9" style="1"/>
    <col min="12680" max="12680" width="3.25" style="1" customWidth="1"/>
    <col min="12681" max="12681" width="14.125" style="1" customWidth="1"/>
    <col min="12682" max="12682" width="7.5" style="1" customWidth="1"/>
    <col min="12683" max="12683" width="6.125" style="1" customWidth="1"/>
    <col min="12684" max="12684" width="6.375" style="1" customWidth="1"/>
    <col min="12685" max="12686" width="9.125" style="1" customWidth="1"/>
    <col min="12687" max="12687" width="9.5" style="1" customWidth="1"/>
    <col min="12688" max="12688" width="13.625" style="1" customWidth="1"/>
    <col min="12689" max="12689" width="9" style="1"/>
    <col min="12690" max="12690" width="5.5" style="1" customWidth="1"/>
    <col min="12691" max="12691" width="6.875" style="1" customWidth="1"/>
    <col min="12692" max="12692" width="0" style="1" hidden="1" customWidth="1"/>
    <col min="12693" max="12693" width="20" style="1" customWidth="1"/>
    <col min="12694" max="12694" width="13.375" style="1" customWidth="1"/>
    <col min="12695" max="12695" width="10" style="1" customWidth="1"/>
    <col min="12696" max="12696" width="7.5" style="1" customWidth="1"/>
    <col min="12697" max="12697" width="6" style="1" customWidth="1"/>
    <col min="12698" max="12700" width="0" style="1" hidden="1" customWidth="1"/>
    <col min="12701" max="12704" width="6.375" style="1" customWidth="1"/>
    <col min="12705" max="12705" width="0" style="1" hidden="1" customWidth="1"/>
    <col min="12706" max="12706" width="6.375" style="1" customWidth="1"/>
    <col min="12707" max="12707" width="9.5" style="1" customWidth="1"/>
    <col min="12708" max="12935" width="9" style="1"/>
    <col min="12936" max="12936" width="3.25" style="1" customWidth="1"/>
    <col min="12937" max="12937" width="14.125" style="1" customWidth="1"/>
    <col min="12938" max="12938" width="7.5" style="1" customWidth="1"/>
    <col min="12939" max="12939" width="6.125" style="1" customWidth="1"/>
    <col min="12940" max="12940" width="6.375" style="1" customWidth="1"/>
    <col min="12941" max="12942" width="9.125" style="1" customWidth="1"/>
    <col min="12943" max="12943" width="9.5" style="1" customWidth="1"/>
    <col min="12944" max="12944" width="13.625" style="1" customWidth="1"/>
    <col min="12945" max="12945" width="9" style="1"/>
    <col min="12946" max="12946" width="5.5" style="1" customWidth="1"/>
    <col min="12947" max="12947" width="6.875" style="1" customWidth="1"/>
    <col min="12948" max="12948" width="0" style="1" hidden="1" customWidth="1"/>
    <col min="12949" max="12949" width="20" style="1" customWidth="1"/>
    <col min="12950" max="12950" width="13.375" style="1" customWidth="1"/>
    <col min="12951" max="12951" width="10" style="1" customWidth="1"/>
    <col min="12952" max="12952" width="7.5" style="1" customWidth="1"/>
    <col min="12953" max="12953" width="6" style="1" customWidth="1"/>
    <col min="12954" max="12956" width="0" style="1" hidden="1" customWidth="1"/>
    <col min="12957" max="12960" width="6.375" style="1" customWidth="1"/>
    <col min="12961" max="12961" width="0" style="1" hidden="1" customWidth="1"/>
    <col min="12962" max="12962" width="6.375" style="1" customWidth="1"/>
    <col min="12963" max="12963" width="9.5" style="1" customWidth="1"/>
    <col min="12964" max="13191" width="9" style="1"/>
    <col min="13192" max="13192" width="3.25" style="1" customWidth="1"/>
    <col min="13193" max="13193" width="14.125" style="1" customWidth="1"/>
    <col min="13194" max="13194" width="7.5" style="1" customWidth="1"/>
    <col min="13195" max="13195" width="6.125" style="1" customWidth="1"/>
    <col min="13196" max="13196" width="6.375" style="1" customWidth="1"/>
    <col min="13197" max="13198" width="9.125" style="1" customWidth="1"/>
    <col min="13199" max="13199" width="9.5" style="1" customWidth="1"/>
    <col min="13200" max="13200" width="13.625" style="1" customWidth="1"/>
    <col min="13201" max="13201" width="9" style="1"/>
    <col min="13202" max="13202" width="5.5" style="1" customWidth="1"/>
    <col min="13203" max="13203" width="6.875" style="1" customWidth="1"/>
    <col min="13204" max="13204" width="0" style="1" hidden="1" customWidth="1"/>
    <col min="13205" max="13205" width="20" style="1" customWidth="1"/>
    <col min="13206" max="13206" width="13.375" style="1" customWidth="1"/>
    <col min="13207" max="13207" width="10" style="1" customWidth="1"/>
    <col min="13208" max="13208" width="7.5" style="1" customWidth="1"/>
    <col min="13209" max="13209" width="6" style="1" customWidth="1"/>
    <col min="13210" max="13212" width="0" style="1" hidden="1" customWidth="1"/>
    <col min="13213" max="13216" width="6.375" style="1" customWidth="1"/>
    <col min="13217" max="13217" width="0" style="1" hidden="1" customWidth="1"/>
    <col min="13218" max="13218" width="6.375" style="1" customWidth="1"/>
    <col min="13219" max="13219" width="9.5" style="1" customWidth="1"/>
    <col min="13220" max="13447" width="9" style="1"/>
    <col min="13448" max="13448" width="3.25" style="1" customWidth="1"/>
    <col min="13449" max="13449" width="14.125" style="1" customWidth="1"/>
    <col min="13450" max="13450" width="7.5" style="1" customWidth="1"/>
    <col min="13451" max="13451" width="6.125" style="1" customWidth="1"/>
    <col min="13452" max="13452" width="6.375" style="1" customWidth="1"/>
    <col min="13453" max="13454" width="9.125" style="1" customWidth="1"/>
    <col min="13455" max="13455" width="9.5" style="1" customWidth="1"/>
    <col min="13456" max="13456" width="13.625" style="1" customWidth="1"/>
    <col min="13457" max="13457" width="9" style="1"/>
    <col min="13458" max="13458" width="5.5" style="1" customWidth="1"/>
    <col min="13459" max="13459" width="6.875" style="1" customWidth="1"/>
    <col min="13460" max="13460" width="0" style="1" hidden="1" customWidth="1"/>
    <col min="13461" max="13461" width="20" style="1" customWidth="1"/>
    <col min="13462" max="13462" width="13.375" style="1" customWidth="1"/>
    <col min="13463" max="13463" width="10" style="1" customWidth="1"/>
    <col min="13464" max="13464" width="7.5" style="1" customWidth="1"/>
    <col min="13465" max="13465" width="6" style="1" customWidth="1"/>
    <col min="13466" max="13468" width="0" style="1" hidden="1" customWidth="1"/>
    <col min="13469" max="13472" width="6.375" style="1" customWidth="1"/>
    <col min="13473" max="13473" width="0" style="1" hidden="1" customWidth="1"/>
    <col min="13474" max="13474" width="6.375" style="1" customWidth="1"/>
    <col min="13475" max="13475" width="9.5" style="1" customWidth="1"/>
    <col min="13476" max="13703" width="9" style="1"/>
    <col min="13704" max="13704" width="3.25" style="1" customWidth="1"/>
    <col min="13705" max="13705" width="14.125" style="1" customWidth="1"/>
    <col min="13706" max="13706" width="7.5" style="1" customWidth="1"/>
    <col min="13707" max="13707" width="6.125" style="1" customWidth="1"/>
    <col min="13708" max="13708" width="6.375" style="1" customWidth="1"/>
    <col min="13709" max="13710" width="9.125" style="1" customWidth="1"/>
    <col min="13711" max="13711" width="9.5" style="1" customWidth="1"/>
    <col min="13712" max="13712" width="13.625" style="1" customWidth="1"/>
    <col min="13713" max="13713" width="9" style="1"/>
    <col min="13714" max="13714" width="5.5" style="1" customWidth="1"/>
    <col min="13715" max="13715" width="6.875" style="1" customWidth="1"/>
    <col min="13716" max="13716" width="0" style="1" hidden="1" customWidth="1"/>
    <col min="13717" max="13717" width="20" style="1" customWidth="1"/>
    <col min="13718" max="13718" width="13.375" style="1" customWidth="1"/>
    <col min="13719" max="13719" width="10" style="1" customWidth="1"/>
    <col min="13720" max="13720" width="7.5" style="1" customWidth="1"/>
    <col min="13721" max="13721" width="6" style="1" customWidth="1"/>
    <col min="13722" max="13724" width="0" style="1" hidden="1" customWidth="1"/>
    <col min="13725" max="13728" width="6.375" style="1" customWidth="1"/>
    <col min="13729" max="13729" width="0" style="1" hidden="1" customWidth="1"/>
    <col min="13730" max="13730" width="6.375" style="1" customWidth="1"/>
    <col min="13731" max="13731" width="9.5" style="1" customWidth="1"/>
    <col min="13732" max="13959" width="9" style="1"/>
    <col min="13960" max="13960" width="3.25" style="1" customWidth="1"/>
    <col min="13961" max="13961" width="14.125" style="1" customWidth="1"/>
    <col min="13962" max="13962" width="7.5" style="1" customWidth="1"/>
    <col min="13963" max="13963" width="6.125" style="1" customWidth="1"/>
    <col min="13964" max="13964" width="6.375" style="1" customWidth="1"/>
    <col min="13965" max="13966" width="9.125" style="1" customWidth="1"/>
    <col min="13967" max="13967" width="9.5" style="1" customWidth="1"/>
    <col min="13968" max="13968" width="13.625" style="1" customWidth="1"/>
    <col min="13969" max="13969" width="9" style="1"/>
    <col min="13970" max="13970" width="5.5" style="1" customWidth="1"/>
    <col min="13971" max="13971" width="6.875" style="1" customWidth="1"/>
    <col min="13972" max="13972" width="0" style="1" hidden="1" customWidth="1"/>
    <col min="13973" max="13973" width="20" style="1" customWidth="1"/>
    <col min="13974" max="13974" width="13.375" style="1" customWidth="1"/>
    <col min="13975" max="13975" width="10" style="1" customWidth="1"/>
    <col min="13976" max="13976" width="7.5" style="1" customWidth="1"/>
    <col min="13977" max="13977" width="6" style="1" customWidth="1"/>
    <col min="13978" max="13980" width="0" style="1" hidden="1" customWidth="1"/>
    <col min="13981" max="13984" width="6.375" style="1" customWidth="1"/>
    <col min="13985" max="13985" width="0" style="1" hidden="1" customWidth="1"/>
    <col min="13986" max="13986" width="6.375" style="1" customWidth="1"/>
    <col min="13987" max="13987" width="9.5" style="1" customWidth="1"/>
    <col min="13988" max="14215" width="9" style="1"/>
    <col min="14216" max="14216" width="3.25" style="1" customWidth="1"/>
    <col min="14217" max="14217" width="14.125" style="1" customWidth="1"/>
    <col min="14218" max="14218" width="7.5" style="1" customWidth="1"/>
    <col min="14219" max="14219" width="6.125" style="1" customWidth="1"/>
    <col min="14220" max="14220" width="6.375" style="1" customWidth="1"/>
    <col min="14221" max="14222" width="9.125" style="1" customWidth="1"/>
    <col min="14223" max="14223" width="9.5" style="1" customWidth="1"/>
    <col min="14224" max="14224" width="13.625" style="1" customWidth="1"/>
    <col min="14225" max="14225" width="9" style="1"/>
    <col min="14226" max="14226" width="5.5" style="1" customWidth="1"/>
    <col min="14227" max="14227" width="6.875" style="1" customWidth="1"/>
    <col min="14228" max="14228" width="0" style="1" hidden="1" customWidth="1"/>
    <col min="14229" max="14229" width="20" style="1" customWidth="1"/>
    <col min="14230" max="14230" width="13.375" style="1" customWidth="1"/>
    <col min="14231" max="14231" width="10" style="1" customWidth="1"/>
    <col min="14232" max="14232" width="7.5" style="1" customWidth="1"/>
    <col min="14233" max="14233" width="6" style="1" customWidth="1"/>
    <col min="14234" max="14236" width="0" style="1" hidden="1" customWidth="1"/>
    <col min="14237" max="14240" width="6.375" style="1" customWidth="1"/>
    <col min="14241" max="14241" width="0" style="1" hidden="1" customWidth="1"/>
    <col min="14242" max="14242" width="6.375" style="1" customWidth="1"/>
    <col min="14243" max="14243" width="9.5" style="1" customWidth="1"/>
    <col min="14244" max="14471" width="9" style="1"/>
    <col min="14472" max="14472" width="3.25" style="1" customWidth="1"/>
    <col min="14473" max="14473" width="14.125" style="1" customWidth="1"/>
    <col min="14474" max="14474" width="7.5" style="1" customWidth="1"/>
    <col min="14475" max="14475" width="6.125" style="1" customWidth="1"/>
    <col min="14476" max="14476" width="6.375" style="1" customWidth="1"/>
    <col min="14477" max="14478" width="9.125" style="1" customWidth="1"/>
    <col min="14479" max="14479" width="9.5" style="1" customWidth="1"/>
    <col min="14480" max="14480" width="13.625" style="1" customWidth="1"/>
    <col min="14481" max="14481" width="9" style="1"/>
    <col min="14482" max="14482" width="5.5" style="1" customWidth="1"/>
    <col min="14483" max="14483" width="6.875" style="1" customWidth="1"/>
    <col min="14484" max="14484" width="0" style="1" hidden="1" customWidth="1"/>
    <col min="14485" max="14485" width="20" style="1" customWidth="1"/>
    <col min="14486" max="14486" width="13.375" style="1" customWidth="1"/>
    <col min="14487" max="14487" width="10" style="1" customWidth="1"/>
    <col min="14488" max="14488" width="7.5" style="1" customWidth="1"/>
    <col min="14489" max="14489" width="6" style="1" customWidth="1"/>
    <col min="14490" max="14492" width="0" style="1" hidden="1" customWidth="1"/>
    <col min="14493" max="14496" width="6.375" style="1" customWidth="1"/>
    <col min="14497" max="14497" width="0" style="1" hidden="1" customWidth="1"/>
    <col min="14498" max="14498" width="6.375" style="1" customWidth="1"/>
    <col min="14499" max="14499" width="9.5" style="1" customWidth="1"/>
    <col min="14500" max="14727" width="9" style="1"/>
    <col min="14728" max="14728" width="3.25" style="1" customWidth="1"/>
    <col min="14729" max="14729" width="14.125" style="1" customWidth="1"/>
    <col min="14730" max="14730" width="7.5" style="1" customWidth="1"/>
    <col min="14731" max="14731" width="6.125" style="1" customWidth="1"/>
    <col min="14732" max="14732" width="6.375" style="1" customWidth="1"/>
    <col min="14733" max="14734" width="9.125" style="1" customWidth="1"/>
    <col min="14735" max="14735" width="9.5" style="1" customWidth="1"/>
    <col min="14736" max="14736" width="13.625" style="1" customWidth="1"/>
    <col min="14737" max="14737" width="9" style="1"/>
    <col min="14738" max="14738" width="5.5" style="1" customWidth="1"/>
    <col min="14739" max="14739" width="6.875" style="1" customWidth="1"/>
    <col min="14740" max="14740" width="0" style="1" hidden="1" customWidth="1"/>
    <col min="14741" max="14741" width="20" style="1" customWidth="1"/>
    <col min="14742" max="14742" width="13.375" style="1" customWidth="1"/>
    <col min="14743" max="14743" width="10" style="1" customWidth="1"/>
    <col min="14744" max="14744" width="7.5" style="1" customWidth="1"/>
    <col min="14745" max="14745" width="6" style="1" customWidth="1"/>
    <col min="14746" max="14748" width="0" style="1" hidden="1" customWidth="1"/>
    <col min="14749" max="14752" width="6.375" style="1" customWidth="1"/>
    <col min="14753" max="14753" width="0" style="1" hidden="1" customWidth="1"/>
    <col min="14754" max="14754" width="6.375" style="1" customWidth="1"/>
    <col min="14755" max="14755" width="9.5" style="1" customWidth="1"/>
    <col min="14756" max="14983" width="9" style="1"/>
    <col min="14984" max="14984" width="3.25" style="1" customWidth="1"/>
    <col min="14985" max="14985" width="14.125" style="1" customWidth="1"/>
    <col min="14986" max="14986" width="7.5" style="1" customWidth="1"/>
    <col min="14987" max="14987" width="6.125" style="1" customWidth="1"/>
    <col min="14988" max="14988" width="6.375" style="1" customWidth="1"/>
    <col min="14989" max="14990" width="9.125" style="1" customWidth="1"/>
    <col min="14991" max="14991" width="9.5" style="1" customWidth="1"/>
    <col min="14992" max="14992" width="13.625" style="1" customWidth="1"/>
    <col min="14993" max="14993" width="9" style="1"/>
    <col min="14994" max="14994" width="5.5" style="1" customWidth="1"/>
    <col min="14995" max="14995" width="6.875" style="1" customWidth="1"/>
    <col min="14996" max="14996" width="0" style="1" hidden="1" customWidth="1"/>
    <col min="14997" max="14997" width="20" style="1" customWidth="1"/>
    <col min="14998" max="14998" width="13.375" style="1" customWidth="1"/>
    <col min="14999" max="14999" width="10" style="1" customWidth="1"/>
    <col min="15000" max="15000" width="7.5" style="1" customWidth="1"/>
    <col min="15001" max="15001" width="6" style="1" customWidth="1"/>
    <col min="15002" max="15004" width="0" style="1" hidden="1" customWidth="1"/>
    <col min="15005" max="15008" width="6.375" style="1" customWidth="1"/>
    <col min="15009" max="15009" width="0" style="1" hidden="1" customWidth="1"/>
    <col min="15010" max="15010" width="6.375" style="1" customWidth="1"/>
    <col min="15011" max="15011" width="9.5" style="1" customWidth="1"/>
    <col min="15012" max="15239" width="9" style="1"/>
    <col min="15240" max="15240" width="3.25" style="1" customWidth="1"/>
    <col min="15241" max="15241" width="14.125" style="1" customWidth="1"/>
    <col min="15242" max="15242" width="7.5" style="1" customWidth="1"/>
    <col min="15243" max="15243" width="6.125" style="1" customWidth="1"/>
    <col min="15244" max="15244" width="6.375" style="1" customWidth="1"/>
    <col min="15245" max="15246" width="9.125" style="1" customWidth="1"/>
    <col min="15247" max="15247" width="9.5" style="1" customWidth="1"/>
    <col min="15248" max="15248" width="13.625" style="1" customWidth="1"/>
    <col min="15249" max="15249" width="9" style="1"/>
    <col min="15250" max="15250" width="5.5" style="1" customWidth="1"/>
    <col min="15251" max="15251" width="6.875" style="1" customWidth="1"/>
    <col min="15252" max="15252" width="0" style="1" hidden="1" customWidth="1"/>
    <col min="15253" max="15253" width="20" style="1" customWidth="1"/>
    <col min="15254" max="15254" width="13.375" style="1" customWidth="1"/>
    <col min="15255" max="15255" width="10" style="1" customWidth="1"/>
    <col min="15256" max="15256" width="7.5" style="1" customWidth="1"/>
    <col min="15257" max="15257" width="6" style="1" customWidth="1"/>
    <col min="15258" max="15260" width="0" style="1" hidden="1" customWidth="1"/>
    <col min="15261" max="15264" width="6.375" style="1" customWidth="1"/>
    <col min="15265" max="15265" width="0" style="1" hidden="1" customWidth="1"/>
    <col min="15266" max="15266" width="6.375" style="1" customWidth="1"/>
    <col min="15267" max="15267" width="9.5" style="1" customWidth="1"/>
    <col min="15268" max="15495" width="9" style="1"/>
    <col min="15496" max="15496" width="3.25" style="1" customWidth="1"/>
    <col min="15497" max="15497" width="14.125" style="1" customWidth="1"/>
    <col min="15498" max="15498" width="7.5" style="1" customWidth="1"/>
    <col min="15499" max="15499" width="6.125" style="1" customWidth="1"/>
    <col min="15500" max="15500" width="6.375" style="1" customWidth="1"/>
    <col min="15501" max="15502" width="9.125" style="1" customWidth="1"/>
    <col min="15503" max="15503" width="9.5" style="1" customWidth="1"/>
    <col min="15504" max="15504" width="13.625" style="1" customWidth="1"/>
    <col min="15505" max="15505" width="9" style="1"/>
    <col min="15506" max="15506" width="5.5" style="1" customWidth="1"/>
    <col min="15507" max="15507" width="6.875" style="1" customWidth="1"/>
    <col min="15508" max="15508" width="0" style="1" hidden="1" customWidth="1"/>
    <col min="15509" max="15509" width="20" style="1" customWidth="1"/>
    <col min="15510" max="15510" width="13.375" style="1" customWidth="1"/>
    <col min="15511" max="15511" width="10" style="1" customWidth="1"/>
    <col min="15512" max="15512" width="7.5" style="1" customWidth="1"/>
    <col min="15513" max="15513" width="6" style="1" customWidth="1"/>
    <col min="15514" max="15516" width="0" style="1" hidden="1" customWidth="1"/>
    <col min="15517" max="15520" width="6.375" style="1" customWidth="1"/>
    <col min="15521" max="15521" width="0" style="1" hidden="1" customWidth="1"/>
    <col min="15522" max="15522" width="6.375" style="1" customWidth="1"/>
    <col min="15523" max="15523" width="9.5" style="1" customWidth="1"/>
    <col min="15524" max="15751" width="9" style="1"/>
    <col min="15752" max="15752" width="3.25" style="1" customWidth="1"/>
    <col min="15753" max="15753" width="14.125" style="1" customWidth="1"/>
    <col min="15754" max="15754" width="7.5" style="1" customWidth="1"/>
    <col min="15755" max="15755" width="6.125" style="1" customWidth="1"/>
    <col min="15756" max="15756" width="6.375" style="1" customWidth="1"/>
    <col min="15757" max="15758" width="9.125" style="1" customWidth="1"/>
    <col min="15759" max="15759" width="9.5" style="1" customWidth="1"/>
    <col min="15760" max="15760" width="13.625" style="1" customWidth="1"/>
    <col min="15761" max="15761" width="9" style="1"/>
    <col min="15762" max="15762" width="5.5" style="1" customWidth="1"/>
    <col min="15763" max="15763" width="6.875" style="1" customWidth="1"/>
    <col min="15764" max="15764" width="0" style="1" hidden="1" customWidth="1"/>
    <col min="15765" max="15765" width="20" style="1" customWidth="1"/>
    <col min="15766" max="15766" width="13.375" style="1" customWidth="1"/>
    <col min="15767" max="15767" width="10" style="1" customWidth="1"/>
    <col min="15768" max="15768" width="7.5" style="1" customWidth="1"/>
    <col min="15769" max="15769" width="6" style="1" customWidth="1"/>
    <col min="15770" max="15772" width="0" style="1" hidden="1" customWidth="1"/>
    <col min="15773" max="15776" width="6.375" style="1" customWidth="1"/>
    <col min="15777" max="15777" width="0" style="1" hidden="1" customWidth="1"/>
    <col min="15778" max="15778" width="6.375" style="1" customWidth="1"/>
    <col min="15779" max="15779" width="9.5" style="1" customWidth="1"/>
    <col min="15780" max="16007" width="9" style="1"/>
    <col min="16008" max="16008" width="3.25" style="1" customWidth="1"/>
    <col min="16009" max="16009" width="14.125" style="1" customWidth="1"/>
    <col min="16010" max="16010" width="7.5" style="1" customWidth="1"/>
    <col min="16011" max="16011" width="6.125" style="1" customWidth="1"/>
    <col min="16012" max="16012" width="6.375" style="1" customWidth="1"/>
    <col min="16013" max="16014" width="9.125" style="1" customWidth="1"/>
    <col min="16015" max="16015" width="9.5" style="1" customWidth="1"/>
    <col min="16016" max="16016" width="13.625" style="1" customWidth="1"/>
    <col min="16017" max="16017" width="9" style="1"/>
    <col min="16018" max="16018" width="5.5" style="1" customWidth="1"/>
    <col min="16019" max="16019" width="6.875" style="1" customWidth="1"/>
    <col min="16020" max="16020" width="0" style="1" hidden="1" customWidth="1"/>
    <col min="16021" max="16021" width="20" style="1" customWidth="1"/>
    <col min="16022" max="16022" width="13.375" style="1" customWidth="1"/>
    <col min="16023" max="16023" width="10" style="1" customWidth="1"/>
    <col min="16024" max="16024" width="7.5" style="1" customWidth="1"/>
    <col min="16025" max="16025" width="6" style="1" customWidth="1"/>
    <col min="16026" max="16028" width="0" style="1" hidden="1" customWidth="1"/>
    <col min="16029" max="16032" width="6.375" style="1" customWidth="1"/>
    <col min="16033" max="16033" width="0" style="1" hidden="1" customWidth="1"/>
    <col min="16034" max="16034" width="6.375" style="1" customWidth="1"/>
    <col min="16035" max="16035" width="9.5" style="1" customWidth="1"/>
    <col min="16036" max="16384" width="9" style="1"/>
  </cols>
  <sheetData>
    <row r="1" spans="1:26" ht="63" customHeight="1" x14ac:dyDescent="0.3">
      <c r="A1" s="499" t="s">
        <v>857</v>
      </c>
      <c r="B1" s="500"/>
      <c r="C1" s="500"/>
      <c r="D1" s="500"/>
      <c r="E1" s="500"/>
      <c r="F1" s="500"/>
      <c r="G1" s="500"/>
      <c r="H1" s="500"/>
      <c r="I1" s="500"/>
      <c r="J1" s="500"/>
      <c r="K1" s="500"/>
      <c r="L1" s="500"/>
      <c r="M1" s="7"/>
      <c r="Q1" s="6"/>
      <c r="R1" s="222"/>
      <c r="U1" s="2"/>
      <c r="V1" s="2"/>
      <c r="W1" s="176"/>
    </row>
    <row r="2" spans="1:26" ht="72.75" customHeight="1" x14ac:dyDescent="0.25">
      <c r="A2" s="501" t="s">
        <v>4414</v>
      </c>
      <c r="B2" s="501"/>
      <c r="C2" s="501"/>
      <c r="D2" s="501"/>
      <c r="E2" s="501"/>
      <c r="F2" s="501"/>
      <c r="G2" s="501"/>
      <c r="H2" s="501"/>
      <c r="I2" s="501"/>
      <c r="J2" s="501"/>
      <c r="K2" s="501"/>
      <c r="L2" s="501"/>
      <c r="M2" s="501"/>
      <c r="N2" s="501"/>
      <c r="O2" s="501"/>
      <c r="P2" s="501"/>
      <c r="Q2" s="501"/>
      <c r="R2" s="501"/>
      <c r="S2" s="501"/>
      <c r="T2" s="501"/>
      <c r="U2" s="219"/>
      <c r="V2" s="219"/>
      <c r="W2" s="209"/>
      <c r="X2" s="209"/>
      <c r="Y2" s="209"/>
      <c r="Z2" s="209"/>
    </row>
    <row r="4" spans="1:26" s="5" customFormat="1" ht="45" customHeight="1" x14ac:dyDescent="0.3">
      <c r="A4" s="497" t="s">
        <v>6</v>
      </c>
      <c r="B4" s="497" t="s">
        <v>5</v>
      </c>
      <c r="C4" s="498" t="s">
        <v>4</v>
      </c>
      <c r="D4" s="497" t="s">
        <v>3</v>
      </c>
      <c r="E4" s="497" t="s">
        <v>2</v>
      </c>
      <c r="F4" s="497" t="s">
        <v>7</v>
      </c>
      <c r="G4" s="497" t="s">
        <v>13</v>
      </c>
      <c r="H4" s="560" t="s">
        <v>66</v>
      </c>
      <c r="I4" s="560" t="s">
        <v>65</v>
      </c>
      <c r="J4" s="497" t="s">
        <v>1</v>
      </c>
      <c r="K4" s="497"/>
      <c r="L4" s="497" t="s">
        <v>58</v>
      </c>
      <c r="M4" s="497"/>
      <c r="N4" s="497"/>
      <c r="O4" s="497"/>
      <c r="P4" s="497"/>
      <c r="Q4" s="497" t="s">
        <v>59</v>
      </c>
      <c r="R4" s="497" t="s">
        <v>31</v>
      </c>
      <c r="S4" s="497" t="s">
        <v>850</v>
      </c>
      <c r="T4" s="497"/>
    </row>
    <row r="5" spans="1:26" s="5" customFormat="1" ht="31.5" hidden="1" customHeight="1" x14ac:dyDescent="0.3">
      <c r="A5" s="497"/>
      <c r="B5" s="497"/>
      <c r="C5" s="498"/>
      <c r="D5" s="497"/>
      <c r="E5" s="497"/>
      <c r="F5" s="497"/>
      <c r="G5" s="497"/>
      <c r="H5" s="560"/>
      <c r="I5" s="560"/>
      <c r="J5" s="497" t="s">
        <v>8</v>
      </c>
      <c r="K5" s="497" t="s">
        <v>28</v>
      </c>
      <c r="L5" s="497" t="s">
        <v>30</v>
      </c>
      <c r="M5" s="497"/>
      <c r="N5" s="497" t="s">
        <v>29</v>
      </c>
      <c r="O5" s="497" t="s">
        <v>9</v>
      </c>
      <c r="P5" s="497" t="s">
        <v>10</v>
      </c>
      <c r="Q5" s="497"/>
      <c r="R5" s="497"/>
      <c r="S5" s="497"/>
      <c r="T5" s="497"/>
    </row>
    <row r="6" spans="1:26" s="5" customFormat="1" ht="147.75" customHeight="1" x14ac:dyDescent="0.3">
      <c r="A6" s="497"/>
      <c r="B6" s="497"/>
      <c r="C6" s="498"/>
      <c r="D6" s="497"/>
      <c r="E6" s="497"/>
      <c r="F6" s="497"/>
      <c r="G6" s="497"/>
      <c r="H6" s="560"/>
      <c r="I6" s="560"/>
      <c r="J6" s="497"/>
      <c r="K6" s="497"/>
      <c r="L6" s="229" t="s">
        <v>11</v>
      </c>
      <c r="M6" s="432" t="s">
        <v>4351</v>
      </c>
      <c r="N6" s="497"/>
      <c r="O6" s="497"/>
      <c r="P6" s="497"/>
      <c r="Q6" s="497"/>
      <c r="R6" s="497"/>
      <c r="S6" s="229" t="s">
        <v>851</v>
      </c>
      <c r="T6" s="229" t="s">
        <v>852</v>
      </c>
      <c r="U6" s="2"/>
      <c r="V6" s="2"/>
      <c r="W6" s="2"/>
    </row>
    <row r="7" spans="1:26" s="5" customFormat="1" ht="26.25" customHeight="1" x14ac:dyDescent="0.3">
      <c r="A7" s="217">
        <v>1</v>
      </c>
      <c r="B7" s="217">
        <v>2</v>
      </c>
      <c r="C7" s="217">
        <v>3</v>
      </c>
      <c r="D7" s="217">
        <v>4</v>
      </c>
      <c r="E7" s="217">
        <v>5</v>
      </c>
      <c r="F7" s="217">
        <v>4</v>
      </c>
      <c r="G7" s="217">
        <v>7</v>
      </c>
      <c r="H7" s="217">
        <v>5</v>
      </c>
      <c r="I7" s="217">
        <v>6</v>
      </c>
      <c r="J7" s="217">
        <v>10</v>
      </c>
      <c r="K7" s="217">
        <v>11</v>
      </c>
      <c r="L7" s="217">
        <v>5</v>
      </c>
      <c r="M7" s="433">
        <v>7</v>
      </c>
      <c r="N7" s="217">
        <v>8</v>
      </c>
      <c r="O7" s="217">
        <v>9</v>
      </c>
      <c r="P7" s="217">
        <v>16</v>
      </c>
      <c r="Q7" s="217">
        <v>10</v>
      </c>
      <c r="R7" s="217">
        <v>11</v>
      </c>
      <c r="S7" s="217">
        <v>11</v>
      </c>
      <c r="T7" s="217">
        <v>12</v>
      </c>
    </row>
    <row r="8" spans="1:26" s="5" customFormat="1" ht="25.5" customHeight="1" x14ac:dyDescent="0.3">
      <c r="A8" s="533" t="s">
        <v>64</v>
      </c>
      <c r="B8" s="534"/>
      <c r="C8" s="534"/>
      <c r="D8" s="534"/>
      <c r="E8" s="534"/>
      <c r="F8" s="534"/>
      <c r="G8" s="534"/>
      <c r="H8" s="534"/>
      <c r="I8" s="534"/>
      <c r="J8" s="534"/>
      <c r="K8" s="534"/>
      <c r="L8" s="534"/>
      <c r="M8" s="534"/>
      <c r="N8" s="534"/>
      <c r="O8" s="534"/>
      <c r="P8" s="534"/>
      <c r="Q8" s="534"/>
      <c r="R8" s="534"/>
      <c r="S8" s="534"/>
      <c r="T8" s="535"/>
    </row>
    <row r="9" spans="1:26" s="5" customFormat="1" ht="25.5" customHeight="1" x14ac:dyDescent="0.3">
      <c r="A9" s="562" t="s">
        <v>4352</v>
      </c>
      <c r="B9" s="563"/>
      <c r="C9" s="563"/>
      <c r="D9" s="563"/>
      <c r="E9" s="563"/>
      <c r="F9" s="563"/>
      <c r="G9" s="563"/>
      <c r="H9" s="563"/>
      <c r="I9" s="563"/>
      <c r="J9" s="563"/>
      <c r="K9" s="563"/>
      <c r="L9" s="563"/>
      <c r="M9" s="563"/>
      <c r="N9" s="563"/>
      <c r="O9" s="563"/>
      <c r="P9" s="563"/>
      <c r="Q9" s="563"/>
      <c r="R9" s="563"/>
      <c r="S9" s="563"/>
      <c r="T9" s="564"/>
    </row>
    <row r="10" spans="1:26" s="21" customFormat="1" ht="20.25" x14ac:dyDescent="0.3">
      <c r="A10" s="461" t="s">
        <v>42</v>
      </c>
      <c r="B10" s="536"/>
      <c r="C10" s="536"/>
      <c r="D10" s="536"/>
      <c r="E10" s="536"/>
      <c r="F10" s="536"/>
      <c r="G10" s="536"/>
      <c r="H10" s="536"/>
      <c r="I10" s="536"/>
      <c r="J10" s="536"/>
      <c r="K10" s="536"/>
      <c r="L10" s="536"/>
      <c r="M10" s="536"/>
      <c r="N10" s="536"/>
      <c r="O10" s="536"/>
      <c r="P10" s="536"/>
      <c r="Q10" s="536"/>
      <c r="R10" s="536"/>
      <c r="S10" s="232"/>
      <c r="T10" s="232"/>
    </row>
    <row r="11" spans="1:26" s="195" customFormat="1" ht="360" customHeight="1" x14ac:dyDescent="0.3">
      <c r="A11" s="185">
        <v>1</v>
      </c>
      <c r="B11" s="190" t="s">
        <v>4353</v>
      </c>
      <c r="C11" s="186" t="s">
        <v>2996</v>
      </c>
      <c r="D11" s="187" t="s">
        <v>0</v>
      </c>
      <c r="E11" s="190"/>
      <c r="F11" s="188" t="s">
        <v>49</v>
      </c>
      <c r="G11" s="185" t="s">
        <v>468</v>
      </c>
      <c r="H11" s="185" t="s">
        <v>53</v>
      </c>
      <c r="I11" s="185" t="s">
        <v>33</v>
      </c>
      <c r="J11" s="187" t="s">
        <v>234</v>
      </c>
      <c r="K11" s="187" t="s">
        <v>4354</v>
      </c>
      <c r="L11" s="188" t="s">
        <v>4355</v>
      </c>
      <c r="M11" s="188" t="s">
        <v>4356</v>
      </c>
      <c r="N11" s="189" t="s">
        <v>4357</v>
      </c>
      <c r="O11" s="190" t="s">
        <v>109</v>
      </c>
      <c r="P11" s="190" t="s">
        <v>4358</v>
      </c>
      <c r="Q11" s="191" t="s">
        <v>4359</v>
      </c>
      <c r="R11" s="191" t="s">
        <v>4360</v>
      </c>
      <c r="S11" s="191"/>
      <c r="T11" s="191"/>
      <c r="U11" s="195">
        <v>1</v>
      </c>
    </row>
    <row r="12" spans="1:26" s="5" customFormat="1" ht="25.5" customHeight="1" x14ac:dyDescent="0.3">
      <c r="A12" s="562" t="s">
        <v>4361</v>
      </c>
      <c r="B12" s="563"/>
      <c r="C12" s="563"/>
      <c r="D12" s="563"/>
      <c r="E12" s="563"/>
      <c r="F12" s="563"/>
      <c r="G12" s="563"/>
      <c r="H12" s="563"/>
      <c r="I12" s="563"/>
      <c r="J12" s="563"/>
      <c r="K12" s="563"/>
      <c r="L12" s="563"/>
      <c r="M12" s="563"/>
      <c r="N12" s="563"/>
      <c r="O12" s="563"/>
      <c r="P12" s="563"/>
      <c r="Q12" s="563"/>
      <c r="R12" s="563"/>
      <c r="S12" s="563"/>
      <c r="T12" s="564"/>
    </row>
    <row r="13" spans="1:26" s="203" customFormat="1" ht="20.25" x14ac:dyDescent="0.3">
      <c r="A13" s="531" t="s">
        <v>43</v>
      </c>
      <c r="B13" s="532"/>
      <c r="C13" s="532"/>
      <c r="D13" s="532"/>
      <c r="E13" s="532"/>
      <c r="F13" s="532"/>
      <c r="G13" s="532"/>
      <c r="H13" s="532"/>
      <c r="I13" s="532"/>
      <c r="J13" s="532"/>
      <c r="K13" s="532"/>
      <c r="L13" s="532"/>
      <c r="M13" s="532"/>
      <c r="N13" s="532"/>
      <c r="O13" s="532"/>
      <c r="P13" s="532"/>
      <c r="Q13" s="532"/>
      <c r="R13" s="532"/>
      <c r="S13" s="224"/>
      <c r="T13" s="224"/>
    </row>
    <row r="14" spans="1:26" s="193" customFormat="1" ht="360" customHeight="1" x14ac:dyDescent="0.3">
      <c r="A14" s="185">
        <v>1</v>
      </c>
      <c r="B14" s="190" t="s">
        <v>4362</v>
      </c>
      <c r="C14" s="186">
        <v>26212</v>
      </c>
      <c r="D14" s="187"/>
      <c r="E14" s="187" t="s">
        <v>0</v>
      </c>
      <c r="F14" s="188" t="s">
        <v>4363</v>
      </c>
      <c r="G14" s="185" t="s">
        <v>467</v>
      </c>
      <c r="H14" s="185" t="s">
        <v>53</v>
      </c>
      <c r="I14" s="185" t="s">
        <v>33</v>
      </c>
      <c r="J14" s="187" t="s">
        <v>4364</v>
      </c>
      <c r="K14" s="187" t="s">
        <v>4354</v>
      </c>
      <c r="L14" s="188" t="s">
        <v>4355</v>
      </c>
      <c r="M14" s="188" t="s">
        <v>4365</v>
      </c>
      <c r="N14" s="189" t="s">
        <v>4357</v>
      </c>
      <c r="O14" s="190" t="s">
        <v>109</v>
      </c>
      <c r="P14" s="190" t="s">
        <v>4366</v>
      </c>
      <c r="Q14" s="191" t="s">
        <v>4367</v>
      </c>
      <c r="R14" s="191" t="s">
        <v>4368</v>
      </c>
      <c r="S14" s="224"/>
      <c r="T14" s="224"/>
      <c r="U14" s="193">
        <v>1</v>
      </c>
    </row>
    <row r="15" spans="1:26" s="193" customFormat="1" ht="360" customHeight="1" x14ac:dyDescent="0.3">
      <c r="A15" s="185">
        <v>2</v>
      </c>
      <c r="B15" s="190" t="s">
        <v>4369</v>
      </c>
      <c r="C15" s="186">
        <v>26286</v>
      </c>
      <c r="D15" s="187"/>
      <c r="E15" s="187" t="s">
        <v>0</v>
      </c>
      <c r="F15" s="188" t="s">
        <v>4370</v>
      </c>
      <c r="G15" s="185" t="s">
        <v>467</v>
      </c>
      <c r="H15" s="185" t="s">
        <v>53</v>
      </c>
      <c r="I15" s="185" t="s">
        <v>33</v>
      </c>
      <c r="J15" s="187" t="s">
        <v>234</v>
      </c>
      <c r="K15" s="187" t="s">
        <v>4354</v>
      </c>
      <c r="L15" s="188" t="s">
        <v>4355</v>
      </c>
      <c r="M15" s="188" t="s">
        <v>4371</v>
      </c>
      <c r="N15" s="189" t="s">
        <v>4357</v>
      </c>
      <c r="O15" s="190" t="s">
        <v>109</v>
      </c>
      <c r="P15" s="188" t="s">
        <v>4371</v>
      </c>
      <c r="Q15" s="191" t="s">
        <v>4372</v>
      </c>
      <c r="R15" s="191" t="s">
        <v>4373</v>
      </c>
      <c r="S15" s="224"/>
      <c r="T15" s="224"/>
      <c r="U15" s="193">
        <v>1</v>
      </c>
    </row>
    <row r="16" spans="1:26" s="193" customFormat="1" ht="360" customHeight="1" x14ac:dyDescent="0.3">
      <c r="A16" s="185">
        <v>3</v>
      </c>
      <c r="B16" s="190" t="s">
        <v>4374</v>
      </c>
      <c r="C16" s="186">
        <v>25556</v>
      </c>
      <c r="D16" s="187"/>
      <c r="E16" s="187" t="s">
        <v>0</v>
      </c>
      <c r="F16" s="188" t="s">
        <v>4363</v>
      </c>
      <c r="G16" s="185" t="s">
        <v>467</v>
      </c>
      <c r="H16" s="185" t="s">
        <v>53</v>
      </c>
      <c r="I16" s="185" t="s">
        <v>33</v>
      </c>
      <c r="J16" s="187" t="s">
        <v>335</v>
      </c>
      <c r="K16" s="187" t="s">
        <v>4354</v>
      </c>
      <c r="L16" s="188" t="s">
        <v>4355</v>
      </c>
      <c r="M16" s="188" t="s">
        <v>4375</v>
      </c>
      <c r="N16" s="189" t="s">
        <v>4357</v>
      </c>
      <c r="O16" s="190" t="s">
        <v>109</v>
      </c>
      <c r="P16" s="190" t="s">
        <v>2337</v>
      </c>
      <c r="Q16" s="191" t="s">
        <v>4372</v>
      </c>
      <c r="R16" s="191" t="s">
        <v>4376</v>
      </c>
      <c r="S16" s="224"/>
      <c r="T16" s="224"/>
      <c r="U16" s="193">
        <v>1</v>
      </c>
    </row>
    <row r="17" spans="1:28" s="193" customFormat="1" ht="360" customHeight="1" x14ac:dyDescent="0.3">
      <c r="A17" s="185">
        <v>4</v>
      </c>
      <c r="B17" s="190" t="s">
        <v>4377</v>
      </c>
      <c r="C17" s="186" t="s">
        <v>4378</v>
      </c>
      <c r="D17" s="187"/>
      <c r="E17" s="187" t="s">
        <v>0</v>
      </c>
      <c r="F17" s="188" t="s">
        <v>4370</v>
      </c>
      <c r="G17" s="185" t="s">
        <v>467</v>
      </c>
      <c r="H17" s="185" t="s">
        <v>53</v>
      </c>
      <c r="I17" s="185" t="s">
        <v>33</v>
      </c>
      <c r="J17" s="187" t="s">
        <v>335</v>
      </c>
      <c r="K17" s="187" t="s">
        <v>4354</v>
      </c>
      <c r="L17" s="188" t="s">
        <v>4355</v>
      </c>
      <c r="M17" s="188" t="s">
        <v>4379</v>
      </c>
      <c r="N17" s="189" t="s">
        <v>4357</v>
      </c>
      <c r="O17" s="190" t="s">
        <v>109</v>
      </c>
      <c r="P17" s="190" t="s">
        <v>4380</v>
      </c>
      <c r="Q17" s="191" t="s">
        <v>4372</v>
      </c>
      <c r="R17" s="191" t="s">
        <v>4381</v>
      </c>
      <c r="S17" s="224"/>
      <c r="T17" s="224"/>
      <c r="U17" s="193">
        <v>1</v>
      </c>
    </row>
    <row r="18" spans="1:28" s="193" customFormat="1" ht="360" customHeight="1" x14ac:dyDescent="0.3">
      <c r="A18" s="185">
        <v>5</v>
      </c>
      <c r="B18" s="190" t="s">
        <v>4382</v>
      </c>
      <c r="C18" s="186">
        <v>25711</v>
      </c>
      <c r="D18" s="187"/>
      <c r="E18" s="187" t="s">
        <v>0</v>
      </c>
      <c r="F18" s="188" t="s">
        <v>4370</v>
      </c>
      <c r="G18" s="185" t="s">
        <v>467</v>
      </c>
      <c r="H18" s="185" t="s">
        <v>53</v>
      </c>
      <c r="I18" s="185" t="s">
        <v>33</v>
      </c>
      <c r="J18" s="187" t="s">
        <v>4383</v>
      </c>
      <c r="K18" s="187" t="s">
        <v>4354</v>
      </c>
      <c r="L18" s="188" t="s">
        <v>4355</v>
      </c>
      <c r="M18" s="188" t="s">
        <v>4379</v>
      </c>
      <c r="N18" s="189" t="s">
        <v>4357</v>
      </c>
      <c r="O18" s="190" t="s">
        <v>109</v>
      </c>
      <c r="P18" s="190" t="s">
        <v>4380</v>
      </c>
      <c r="Q18" s="191" t="s">
        <v>4372</v>
      </c>
      <c r="R18" s="191" t="s">
        <v>4384</v>
      </c>
      <c r="S18" s="191"/>
      <c r="T18" s="191"/>
      <c r="U18" s="193">
        <v>1</v>
      </c>
    </row>
    <row r="19" spans="1:28" s="193" customFormat="1" ht="360" customHeight="1" x14ac:dyDescent="0.3">
      <c r="A19" s="185">
        <v>6</v>
      </c>
      <c r="B19" s="190" t="s">
        <v>4385</v>
      </c>
      <c r="C19" s="186">
        <v>28073</v>
      </c>
      <c r="D19" s="187"/>
      <c r="E19" s="187" t="s">
        <v>0</v>
      </c>
      <c r="F19" s="188" t="s">
        <v>4386</v>
      </c>
      <c r="G19" s="185" t="s">
        <v>467</v>
      </c>
      <c r="H19" s="185" t="s">
        <v>53</v>
      </c>
      <c r="I19" s="185" t="s">
        <v>33</v>
      </c>
      <c r="J19" s="187" t="s">
        <v>234</v>
      </c>
      <c r="K19" s="187" t="s">
        <v>4354</v>
      </c>
      <c r="L19" s="188" t="s">
        <v>4355</v>
      </c>
      <c r="M19" s="188" t="s">
        <v>4387</v>
      </c>
      <c r="N19" s="189" t="s">
        <v>4357</v>
      </c>
      <c r="O19" s="190" t="s">
        <v>109</v>
      </c>
      <c r="P19" s="190" t="s">
        <v>2337</v>
      </c>
      <c r="Q19" s="191" t="s">
        <v>4388</v>
      </c>
      <c r="R19" s="191" t="s">
        <v>4389</v>
      </c>
      <c r="S19" s="191"/>
      <c r="T19" s="191"/>
      <c r="U19" s="193">
        <v>1</v>
      </c>
    </row>
    <row r="20" spans="1:28" s="5" customFormat="1" ht="25.5" customHeight="1" x14ac:dyDescent="0.3">
      <c r="A20" s="562" t="s">
        <v>4390</v>
      </c>
      <c r="B20" s="563"/>
      <c r="C20" s="563"/>
      <c r="D20" s="563"/>
      <c r="E20" s="563"/>
      <c r="F20" s="563"/>
      <c r="G20" s="563"/>
      <c r="H20" s="563"/>
      <c r="I20" s="563"/>
      <c r="J20" s="563"/>
      <c r="K20" s="563"/>
      <c r="L20" s="563"/>
      <c r="M20" s="563"/>
      <c r="N20" s="563"/>
      <c r="O20" s="563"/>
      <c r="P20" s="563"/>
      <c r="Q20" s="563"/>
      <c r="R20" s="563"/>
      <c r="S20" s="563"/>
      <c r="T20" s="564"/>
    </row>
    <row r="21" spans="1:28" s="203" customFormat="1" ht="20.25" x14ac:dyDescent="0.3">
      <c r="A21" s="531" t="s">
        <v>43</v>
      </c>
      <c r="B21" s="532"/>
      <c r="C21" s="532"/>
      <c r="D21" s="532"/>
      <c r="E21" s="532"/>
      <c r="F21" s="532"/>
      <c r="G21" s="532"/>
      <c r="H21" s="532"/>
      <c r="I21" s="532"/>
      <c r="J21" s="532"/>
      <c r="K21" s="532"/>
      <c r="L21" s="532"/>
      <c r="M21" s="532"/>
      <c r="N21" s="532"/>
      <c r="O21" s="532"/>
      <c r="P21" s="532"/>
      <c r="Q21" s="532"/>
      <c r="R21" s="532"/>
      <c r="S21" s="224"/>
      <c r="T21" s="224"/>
    </row>
    <row r="22" spans="1:28" s="193" customFormat="1" ht="360" customHeight="1" x14ac:dyDescent="0.3">
      <c r="A22" s="185">
        <v>1</v>
      </c>
      <c r="B22" s="190" t="s">
        <v>2039</v>
      </c>
      <c r="C22" s="186">
        <v>25518</v>
      </c>
      <c r="D22" s="187"/>
      <c r="E22" s="187" t="s">
        <v>0</v>
      </c>
      <c r="F22" s="188" t="s">
        <v>4391</v>
      </c>
      <c r="G22" s="185" t="s">
        <v>469</v>
      </c>
      <c r="H22" s="185" t="s">
        <v>53</v>
      </c>
      <c r="I22" s="185" t="s">
        <v>33</v>
      </c>
      <c r="J22" s="187" t="s">
        <v>4383</v>
      </c>
      <c r="K22" s="187" t="s">
        <v>4354</v>
      </c>
      <c r="L22" s="188" t="s">
        <v>4355</v>
      </c>
      <c r="M22" s="188" t="s">
        <v>4392</v>
      </c>
      <c r="N22" s="189" t="s">
        <v>4357</v>
      </c>
      <c r="O22" s="190" t="s">
        <v>109</v>
      </c>
      <c r="P22" s="190" t="s">
        <v>2337</v>
      </c>
      <c r="Q22" s="191" t="s">
        <v>4393</v>
      </c>
      <c r="R22" s="191" t="s">
        <v>4394</v>
      </c>
      <c r="S22" s="224"/>
      <c r="T22" s="224"/>
      <c r="U22" s="193">
        <v>1</v>
      </c>
    </row>
    <row r="23" spans="1:28" s="193" customFormat="1" ht="360" customHeight="1" x14ac:dyDescent="0.3">
      <c r="A23" s="185">
        <v>2</v>
      </c>
      <c r="B23" s="190" t="s">
        <v>4395</v>
      </c>
      <c r="C23" s="186">
        <v>28103</v>
      </c>
      <c r="D23" s="187"/>
      <c r="E23" s="187" t="s">
        <v>0</v>
      </c>
      <c r="F23" s="188" t="s">
        <v>4396</v>
      </c>
      <c r="G23" s="185" t="s">
        <v>469</v>
      </c>
      <c r="H23" s="185" t="s">
        <v>53</v>
      </c>
      <c r="I23" s="185" t="s">
        <v>33</v>
      </c>
      <c r="J23" s="187" t="s">
        <v>335</v>
      </c>
      <c r="K23" s="187" t="s">
        <v>4354</v>
      </c>
      <c r="L23" s="188" t="s">
        <v>4355</v>
      </c>
      <c r="M23" s="188" t="s">
        <v>4397</v>
      </c>
      <c r="N23" s="189" t="s">
        <v>4357</v>
      </c>
      <c r="O23" s="190" t="s">
        <v>109</v>
      </c>
      <c r="P23" s="190" t="s">
        <v>2337</v>
      </c>
      <c r="Q23" s="191" t="s">
        <v>4398</v>
      </c>
      <c r="R23" s="191" t="s">
        <v>4399</v>
      </c>
      <c r="S23" s="224"/>
      <c r="T23" s="224"/>
      <c r="U23" s="193">
        <v>1</v>
      </c>
    </row>
    <row r="24" spans="1:28" s="193" customFormat="1" ht="360" customHeight="1" x14ac:dyDescent="0.3">
      <c r="A24" s="185">
        <v>3</v>
      </c>
      <c r="B24" s="190" t="s">
        <v>4400</v>
      </c>
      <c r="C24" s="186" t="s">
        <v>4401</v>
      </c>
      <c r="D24" s="187"/>
      <c r="E24" s="187" t="s">
        <v>0</v>
      </c>
      <c r="F24" s="188" t="s">
        <v>4402</v>
      </c>
      <c r="G24" s="185" t="s">
        <v>469</v>
      </c>
      <c r="H24" s="185" t="s">
        <v>53</v>
      </c>
      <c r="I24" s="185" t="s">
        <v>33</v>
      </c>
      <c r="J24" s="187" t="s">
        <v>335</v>
      </c>
      <c r="K24" s="187" t="s">
        <v>4354</v>
      </c>
      <c r="L24" s="188" t="s">
        <v>4355</v>
      </c>
      <c r="M24" s="188" t="s">
        <v>4403</v>
      </c>
      <c r="N24" s="189" t="s">
        <v>4357</v>
      </c>
      <c r="O24" s="190" t="s">
        <v>109</v>
      </c>
      <c r="P24" s="190" t="s">
        <v>2337</v>
      </c>
      <c r="Q24" s="191" t="s">
        <v>4404</v>
      </c>
      <c r="R24" s="191" t="s">
        <v>4405</v>
      </c>
      <c r="S24" s="224"/>
      <c r="T24" s="224"/>
      <c r="U24" s="193">
        <v>1</v>
      </c>
    </row>
    <row r="25" spans="1:28" x14ac:dyDescent="0.25">
      <c r="A25" s="209"/>
      <c r="B25" s="223" t="s">
        <v>4418</v>
      </c>
      <c r="C25" s="223"/>
      <c r="D25" s="223"/>
      <c r="E25" s="223"/>
      <c r="F25" s="11"/>
      <c r="G25" s="182"/>
      <c r="H25" s="182"/>
      <c r="I25" s="182"/>
      <c r="J25" s="182"/>
      <c r="K25" s="112"/>
      <c r="L25" s="12"/>
      <c r="M25" s="13"/>
      <c r="N25" s="10"/>
      <c r="O25" s="10"/>
      <c r="P25" s="10"/>
      <c r="Q25" s="113"/>
      <c r="U25" s="175">
        <f>SUM(U11:U24)</f>
        <v>10</v>
      </c>
      <c r="AB25" s="175">
        <f>SUM(U24:U24)</f>
        <v>1</v>
      </c>
    </row>
  </sheetData>
  <autoFilter ref="A6:X25"/>
  <mergeCells count="29">
    <mergeCell ref="P5:P6"/>
    <mergeCell ref="A8:T8"/>
    <mergeCell ref="A9:T9"/>
    <mergeCell ref="A10:R10"/>
    <mergeCell ref="A1:L1"/>
    <mergeCell ref="A4:A6"/>
    <mergeCell ref="B4:B6"/>
    <mergeCell ref="C4:C6"/>
    <mergeCell ref="D4:D6"/>
    <mergeCell ref="E4:E6"/>
    <mergeCell ref="F4:F6"/>
    <mergeCell ref="G4:G6"/>
    <mergeCell ref="H4:H6"/>
    <mergeCell ref="A13:R13"/>
    <mergeCell ref="A20:T20"/>
    <mergeCell ref="A21:R21"/>
    <mergeCell ref="A2:T2"/>
    <mergeCell ref="A12:T12"/>
    <mergeCell ref="I4:I6"/>
    <mergeCell ref="J4:K4"/>
    <mergeCell ref="L4:P4"/>
    <mergeCell ref="Q4:Q6"/>
    <mergeCell ref="R4:R6"/>
    <mergeCell ref="S4:T5"/>
    <mergeCell ref="J5:J6"/>
    <mergeCell ref="K5:K6"/>
    <mergeCell ref="L5:M5"/>
    <mergeCell ref="N5:N6"/>
    <mergeCell ref="O5:O6"/>
  </mergeCells>
  <printOptions horizontalCentered="1"/>
  <pageMargins left="0.27559055118110237" right="0.15748031496062992" top="0.51181102362204722" bottom="0.23622047244094491" header="0.39370078740157483" footer="3.937007874015748E-2"/>
  <pageSetup paperSize="9" scale="61" fitToHeight="0" orientation="landscape" r:id="rId1"/>
  <headerFooter>
    <oddFooter>&amp;C&amp;P</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6.5" x14ac:dyDescent="0.3"/>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6.5" x14ac:dyDescent="0.3"/>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6.5" x14ac:dyDescent="0.3"/>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6.5" x14ac:dyDescent="0.3"/>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00"/>
    <pageSetUpPr fitToPage="1"/>
  </sheetPr>
  <dimension ref="A1:AB467"/>
  <sheetViews>
    <sheetView view="pageBreakPreview" zoomScale="40" zoomScaleNormal="25" zoomScaleSheetLayoutView="40" workbookViewId="0">
      <selection activeCell="C165" sqref="C165"/>
    </sheetView>
  </sheetViews>
  <sheetFormatPr defaultRowHeight="15" x14ac:dyDescent="0.25"/>
  <cols>
    <col min="1" max="1" width="9" style="1" customWidth="1"/>
    <col min="2" max="2" width="60.625" style="6" customWidth="1"/>
    <col min="3" max="3" width="37.125" style="1" customWidth="1"/>
    <col min="4" max="4" width="33.125" style="1" customWidth="1"/>
    <col min="5" max="5" width="29.625" style="1" customWidth="1"/>
    <col min="6" max="6" width="16.75" style="1" customWidth="1"/>
    <col min="7" max="10" width="20.875" style="1" customWidth="1"/>
    <col min="11" max="12" width="17.5" style="1" customWidth="1"/>
    <col min="13" max="13" width="17.5" style="161" customWidth="1"/>
    <col min="14" max="15" width="17.5" style="1" customWidth="1"/>
    <col min="16" max="20" width="19.625" style="1" customWidth="1"/>
    <col min="21" max="21" width="9" style="1"/>
    <col min="22" max="27" width="8" style="1"/>
    <col min="28" max="28" width="15.625" style="1" bestFit="1" customWidth="1"/>
    <col min="29" max="233" width="8" style="1"/>
    <col min="234" max="234" width="4" style="1" bestFit="1" customWidth="1"/>
    <col min="235" max="235" width="16.25" style="1" customWidth="1"/>
    <col min="236" max="236" width="8.125" style="1" customWidth="1"/>
    <col min="237" max="237" width="9.5" style="1" customWidth="1"/>
    <col min="238" max="241" width="8.25" style="1" customWidth="1"/>
    <col min="242" max="243" width="8.625" style="1" customWidth="1"/>
    <col min="244" max="244" width="7.75" style="1" customWidth="1"/>
    <col min="245" max="245" width="8" style="1" customWidth="1"/>
    <col min="246" max="246" width="10.25" style="1" customWidth="1"/>
    <col min="247" max="247" width="8.25" style="1" customWidth="1"/>
    <col min="248" max="248" width="8.375" style="1" customWidth="1"/>
    <col min="249" max="250" width="8.25" style="1" customWidth="1"/>
    <col min="251" max="251" width="8.625" style="1" customWidth="1"/>
    <col min="252" max="252" width="8.375" style="1" customWidth="1"/>
    <col min="253" max="253" width="0" style="1" hidden="1" customWidth="1"/>
    <col min="254" max="254" width="8.5" style="1" customWidth="1"/>
    <col min="255" max="259" width="8.875" style="1" customWidth="1"/>
    <col min="260" max="260" width="8.875" style="1" bestFit="1" customWidth="1"/>
    <col min="261" max="264" width="8.875" style="1" customWidth="1"/>
    <col min="265" max="265" width="8.875" style="1" bestFit="1" customWidth="1"/>
    <col min="266" max="269" width="8.875" style="1" customWidth="1"/>
    <col min="270" max="270" width="8.875" style="1" bestFit="1" customWidth="1"/>
    <col min="271" max="489" width="8" style="1"/>
    <col min="490" max="490" width="4" style="1" bestFit="1" customWidth="1"/>
    <col min="491" max="491" width="16.25" style="1" customWidth="1"/>
    <col min="492" max="492" width="8.125" style="1" customWidth="1"/>
    <col min="493" max="493" width="9.5" style="1" customWidth="1"/>
    <col min="494" max="497" width="8.25" style="1" customWidth="1"/>
    <col min="498" max="499" width="8.625" style="1" customWidth="1"/>
    <col min="500" max="500" width="7.75" style="1" customWidth="1"/>
    <col min="501" max="501" width="8" style="1" customWidth="1"/>
    <col min="502" max="502" width="10.25" style="1" customWidth="1"/>
    <col min="503" max="503" width="8.25" style="1" customWidth="1"/>
    <col min="504" max="504" width="8.375" style="1" customWidth="1"/>
    <col min="505" max="506" width="8.25" style="1" customWidth="1"/>
    <col min="507" max="507" width="8.625" style="1" customWidth="1"/>
    <col min="508" max="508" width="8.375" style="1" customWidth="1"/>
    <col min="509" max="509" width="0" style="1" hidden="1" customWidth="1"/>
    <col min="510" max="510" width="8.5" style="1" customWidth="1"/>
    <col min="511" max="515" width="8.875" style="1" customWidth="1"/>
    <col min="516" max="516" width="8.875" style="1" bestFit="1" customWidth="1"/>
    <col min="517" max="520" width="8.875" style="1" customWidth="1"/>
    <col min="521" max="521" width="8.875" style="1" bestFit="1" customWidth="1"/>
    <col min="522" max="525" width="8.875" style="1" customWidth="1"/>
    <col min="526" max="526" width="8.875" style="1" bestFit="1" customWidth="1"/>
    <col min="527" max="745" width="8" style="1"/>
    <col min="746" max="746" width="4" style="1" bestFit="1" customWidth="1"/>
    <col min="747" max="747" width="16.25" style="1" customWidth="1"/>
    <col min="748" max="748" width="8.125" style="1" customWidth="1"/>
    <col min="749" max="749" width="9.5" style="1" customWidth="1"/>
    <col min="750" max="753" width="8.25" style="1" customWidth="1"/>
    <col min="754" max="755" width="8.625" style="1" customWidth="1"/>
    <col min="756" max="756" width="7.75" style="1" customWidth="1"/>
    <col min="757" max="757" width="8" style="1" customWidth="1"/>
    <col min="758" max="758" width="10.25" style="1" customWidth="1"/>
    <col min="759" max="759" width="8.25" style="1" customWidth="1"/>
    <col min="760" max="760" width="8.375" style="1" customWidth="1"/>
    <col min="761" max="762" width="8.25" style="1" customWidth="1"/>
    <col min="763" max="763" width="8.625" style="1" customWidth="1"/>
    <col min="764" max="764" width="8.375" style="1" customWidth="1"/>
    <col min="765" max="765" width="0" style="1" hidden="1" customWidth="1"/>
    <col min="766" max="766" width="8.5" style="1" customWidth="1"/>
    <col min="767" max="771" width="8.875" style="1" customWidth="1"/>
    <col min="772" max="772" width="8.875" style="1" bestFit="1" customWidth="1"/>
    <col min="773" max="776" width="8.875" style="1" customWidth="1"/>
    <col min="777" max="777" width="8.875" style="1" bestFit="1" customWidth="1"/>
    <col min="778" max="781" width="8.875" style="1" customWidth="1"/>
    <col min="782" max="782" width="8.875" style="1" bestFit="1" customWidth="1"/>
    <col min="783" max="1001" width="8" style="1"/>
    <col min="1002" max="1002" width="4" style="1" bestFit="1" customWidth="1"/>
    <col min="1003" max="1003" width="16.25" style="1" customWidth="1"/>
    <col min="1004" max="1004" width="8.125" style="1" customWidth="1"/>
    <col min="1005" max="1005" width="9.5" style="1" customWidth="1"/>
    <col min="1006" max="1009" width="8.25" style="1" customWidth="1"/>
    <col min="1010" max="1011" width="8.625" style="1" customWidth="1"/>
    <col min="1012" max="1012" width="7.75" style="1" customWidth="1"/>
    <col min="1013" max="1013" width="8" style="1" customWidth="1"/>
    <col min="1014" max="1014" width="10.25" style="1" customWidth="1"/>
    <col min="1015" max="1015" width="8.25" style="1" customWidth="1"/>
    <col min="1016" max="1016" width="8.375" style="1" customWidth="1"/>
    <col min="1017" max="1018" width="8.25" style="1" customWidth="1"/>
    <col min="1019" max="1019" width="8.625" style="1" customWidth="1"/>
    <col min="1020" max="1020" width="8.375" style="1" customWidth="1"/>
    <col min="1021" max="1021" width="0" style="1" hidden="1" customWidth="1"/>
    <col min="1022" max="1022" width="8.5" style="1" customWidth="1"/>
    <col min="1023" max="1027" width="8.875" style="1" customWidth="1"/>
    <col min="1028" max="1028" width="8.875" style="1" bestFit="1" customWidth="1"/>
    <col min="1029" max="1032" width="8.875" style="1" customWidth="1"/>
    <col min="1033" max="1033" width="8.875" style="1" bestFit="1" customWidth="1"/>
    <col min="1034" max="1037" width="8.875" style="1" customWidth="1"/>
    <col min="1038" max="1038" width="8.875" style="1" bestFit="1" customWidth="1"/>
    <col min="1039" max="1257" width="8" style="1"/>
    <col min="1258" max="1258" width="4" style="1" bestFit="1" customWidth="1"/>
    <col min="1259" max="1259" width="16.25" style="1" customWidth="1"/>
    <col min="1260" max="1260" width="8.125" style="1" customWidth="1"/>
    <col min="1261" max="1261" width="9.5" style="1" customWidth="1"/>
    <col min="1262" max="1265" width="8.25" style="1" customWidth="1"/>
    <col min="1266" max="1267" width="8.625" style="1" customWidth="1"/>
    <col min="1268" max="1268" width="7.75" style="1" customWidth="1"/>
    <col min="1269" max="1269" width="8" style="1" customWidth="1"/>
    <col min="1270" max="1270" width="10.25" style="1" customWidth="1"/>
    <col min="1271" max="1271" width="8.25" style="1" customWidth="1"/>
    <col min="1272" max="1272" width="8.375" style="1" customWidth="1"/>
    <col min="1273" max="1274" width="8.25" style="1" customWidth="1"/>
    <col min="1275" max="1275" width="8.625" style="1" customWidth="1"/>
    <col min="1276" max="1276" width="8.375" style="1" customWidth="1"/>
    <col min="1277" max="1277" width="0" style="1" hidden="1" customWidth="1"/>
    <col min="1278" max="1278" width="8.5" style="1" customWidth="1"/>
    <col min="1279" max="1283" width="8.875" style="1" customWidth="1"/>
    <col min="1284" max="1284" width="8.875" style="1" bestFit="1" customWidth="1"/>
    <col min="1285" max="1288" width="8.875" style="1" customWidth="1"/>
    <col min="1289" max="1289" width="8.875" style="1" bestFit="1" customWidth="1"/>
    <col min="1290" max="1293" width="8.875" style="1" customWidth="1"/>
    <col min="1294" max="1294" width="8.875" style="1" bestFit="1" customWidth="1"/>
    <col min="1295" max="1513" width="8" style="1"/>
    <col min="1514" max="1514" width="4" style="1" bestFit="1" customWidth="1"/>
    <col min="1515" max="1515" width="16.25" style="1" customWidth="1"/>
    <col min="1516" max="1516" width="8.125" style="1" customWidth="1"/>
    <col min="1517" max="1517" width="9.5" style="1" customWidth="1"/>
    <col min="1518" max="1521" width="8.25" style="1" customWidth="1"/>
    <col min="1522" max="1523" width="8.625" style="1" customWidth="1"/>
    <col min="1524" max="1524" width="7.75" style="1" customWidth="1"/>
    <col min="1525" max="1525" width="8" style="1" customWidth="1"/>
    <col min="1526" max="1526" width="10.25" style="1" customWidth="1"/>
    <col min="1527" max="1527" width="8.25" style="1" customWidth="1"/>
    <col min="1528" max="1528" width="8.375" style="1" customWidth="1"/>
    <col min="1529" max="1530" width="8.25" style="1" customWidth="1"/>
    <col min="1531" max="1531" width="8.625" style="1" customWidth="1"/>
    <col min="1532" max="1532" width="8.375" style="1" customWidth="1"/>
    <col min="1533" max="1533" width="0" style="1" hidden="1" customWidth="1"/>
    <col min="1534" max="1534" width="8.5" style="1" customWidth="1"/>
    <col min="1535" max="1539" width="8.875" style="1" customWidth="1"/>
    <col min="1540" max="1540" width="8.875" style="1" bestFit="1" customWidth="1"/>
    <col min="1541" max="1544" width="8.875" style="1" customWidth="1"/>
    <col min="1545" max="1545" width="8.875" style="1" bestFit="1" customWidth="1"/>
    <col min="1546" max="1549" width="8.875" style="1" customWidth="1"/>
    <col min="1550" max="1550" width="8.875" style="1" bestFit="1" customWidth="1"/>
    <col min="1551" max="1769" width="8" style="1"/>
    <col min="1770" max="1770" width="4" style="1" bestFit="1" customWidth="1"/>
    <col min="1771" max="1771" width="16.25" style="1" customWidth="1"/>
    <col min="1772" max="1772" width="8.125" style="1" customWidth="1"/>
    <col min="1773" max="1773" width="9.5" style="1" customWidth="1"/>
    <col min="1774" max="1777" width="8.25" style="1" customWidth="1"/>
    <col min="1778" max="1779" width="8.625" style="1" customWidth="1"/>
    <col min="1780" max="1780" width="7.75" style="1" customWidth="1"/>
    <col min="1781" max="1781" width="8" style="1" customWidth="1"/>
    <col min="1782" max="1782" width="10.25" style="1" customWidth="1"/>
    <col min="1783" max="1783" width="8.25" style="1" customWidth="1"/>
    <col min="1784" max="1784" width="8.375" style="1" customWidth="1"/>
    <col min="1785" max="1786" width="8.25" style="1" customWidth="1"/>
    <col min="1787" max="1787" width="8.625" style="1" customWidth="1"/>
    <col min="1788" max="1788" width="8.375" style="1" customWidth="1"/>
    <col min="1789" max="1789" width="0" style="1" hidden="1" customWidth="1"/>
    <col min="1790" max="1790" width="8.5" style="1" customWidth="1"/>
    <col min="1791" max="1795" width="8.875" style="1" customWidth="1"/>
    <col min="1796" max="1796" width="8.875" style="1" bestFit="1" customWidth="1"/>
    <col min="1797" max="1800" width="8.875" style="1" customWidth="1"/>
    <col min="1801" max="1801" width="8.875" style="1" bestFit="1" customWidth="1"/>
    <col min="1802" max="1805" width="8.875" style="1" customWidth="1"/>
    <col min="1806" max="1806" width="8.875" style="1" bestFit="1" customWidth="1"/>
    <col min="1807" max="2025" width="8" style="1"/>
    <col min="2026" max="2026" width="4" style="1" bestFit="1" customWidth="1"/>
    <col min="2027" max="2027" width="16.25" style="1" customWidth="1"/>
    <col min="2028" max="2028" width="8.125" style="1" customWidth="1"/>
    <col min="2029" max="2029" width="9.5" style="1" customWidth="1"/>
    <col min="2030" max="2033" width="8.25" style="1" customWidth="1"/>
    <col min="2034" max="2035" width="8.625" style="1" customWidth="1"/>
    <col min="2036" max="2036" width="7.75" style="1" customWidth="1"/>
    <col min="2037" max="2037" width="8" style="1" customWidth="1"/>
    <col min="2038" max="2038" width="10.25" style="1" customWidth="1"/>
    <col min="2039" max="2039" width="8.25" style="1" customWidth="1"/>
    <col min="2040" max="2040" width="8.375" style="1" customWidth="1"/>
    <col min="2041" max="2042" width="8.25" style="1" customWidth="1"/>
    <col min="2043" max="2043" width="8.625" style="1" customWidth="1"/>
    <col min="2044" max="2044" width="8.375" style="1" customWidth="1"/>
    <col min="2045" max="2045" width="0" style="1" hidden="1" customWidth="1"/>
    <col min="2046" max="2046" width="8.5" style="1" customWidth="1"/>
    <col min="2047" max="2051" width="8.875" style="1" customWidth="1"/>
    <col min="2052" max="2052" width="8.875" style="1" bestFit="1" customWidth="1"/>
    <col min="2053" max="2056" width="8.875" style="1" customWidth="1"/>
    <col min="2057" max="2057" width="8.875" style="1" bestFit="1" customWidth="1"/>
    <col min="2058" max="2061" width="8.875" style="1" customWidth="1"/>
    <col min="2062" max="2062" width="8.875" style="1" bestFit="1" customWidth="1"/>
    <col min="2063" max="2281" width="8" style="1"/>
    <col min="2282" max="2282" width="4" style="1" bestFit="1" customWidth="1"/>
    <col min="2283" max="2283" width="16.25" style="1" customWidth="1"/>
    <col min="2284" max="2284" width="8.125" style="1" customWidth="1"/>
    <col min="2285" max="2285" width="9.5" style="1" customWidth="1"/>
    <col min="2286" max="2289" width="8.25" style="1" customWidth="1"/>
    <col min="2290" max="2291" width="8.625" style="1" customWidth="1"/>
    <col min="2292" max="2292" width="7.75" style="1" customWidth="1"/>
    <col min="2293" max="2293" width="8" style="1" customWidth="1"/>
    <col min="2294" max="2294" width="10.25" style="1" customWidth="1"/>
    <col min="2295" max="2295" width="8.25" style="1" customWidth="1"/>
    <col min="2296" max="2296" width="8.375" style="1" customWidth="1"/>
    <col min="2297" max="2298" width="8.25" style="1" customWidth="1"/>
    <col min="2299" max="2299" width="8.625" style="1" customWidth="1"/>
    <col min="2300" max="2300" width="8.375" style="1" customWidth="1"/>
    <col min="2301" max="2301" width="0" style="1" hidden="1" customWidth="1"/>
    <col min="2302" max="2302" width="8.5" style="1" customWidth="1"/>
    <col min="2303" max="2307" width="8.875" style="1" customWidth="1"/>
    <col min="2308" max="2308" width="8.875" style="1" bestFit="1" customWidth="1"/>
    <col min="2309" max="2312" width="8.875" style="1" customWidth="1"/>
    <col min="2313" max="2313" width="8.875" style="1" bestFit="1" customWidth="1"/>
    <col min="2314" max="2317" width="8.875" style="1" customWidth="1"/>
    <col min="2318" max="2318" width="8.875" style="1" bestFit="1" customWidth="1"/>
    <col min="2319" max="2537" width="8" style="1"/>
    <col min="2538" max="2538" width="4" style="1" bestFit="1" customWidth="1"/>
    <col min="2539" max="2539" width="16.25" style="1" customWidth="1"/>
    <col min="2540" max="2540" width="8.125" style="1" customWidth="1"/>
    <col min="2541" max="2541" width="9.5" style="1" customWidth="1"/>
    <col min="2542" max="2545" width="8.25" style="1" customWidth="1"/>
    <col min="2546" max="2547" width="8.625" style="1" customWidth="1"/>
    <col min="2548" max="2548" width="7.75" style="1" customWidth="1"/>
    <col min="2549" max="2549" width="8" style="1" customWidth="1"/>
    <col min="2550" max="2550" width="10.25" style="1" customWidth="1"/>
    <col min="2551" max="2551" width="8.25" style="1" customWidth="1"/>
    <col min="2552" max="2552" width="8.375" style="1" customWidth="1"/>
    <col min="2553" max="2554" width="8.25" style="1" customWidth="1"/>
    <col min="2555" max="2555" width="8.625" style="1" customWidth="1"/>
    <col min="2556" max="2556" width="8.375" style="1" customWidth="1"/>
    <col min="2557" max="2557" width="0" style="1" hidden="1" customWidth="1"/>
    <col min="2558" max="2558" width="8.5" style="1" customWidth="1"/>
    <col min="2559" max="2563" width="8.875" style="1" customWidth="1"/>
    <col min="2564" max="2564" width="8.875" style="1" bestFit="1" customWidth="1"/>
    <col min="2565" max="2568" width="8.875" style="1" customWidth="1"/>
    <col min="2569" max="2569" width="8.875" style="1" bestFit="1" customWidth="1"/>
    <col min="2570" max="2573" width="8.875" style="1" customWidth="1"/>
    <col min="2574" max="2574" width="8.875" style="1" bestFit="1" customWidth="1"/>
    <col min="2575" max="2793" width="8" style="1"/>
    <col min="2794" max="2794" width="4" style="1" bestFit="1" customWidth="1"/>
    <col min="2795" max="2795" width="16.25" style="1" customWidth="1"/>
    <col min="2796" max="2796" width="8.125" style="1" customWidth="1"/>
    <col min="2797" max="2797" width="9.5" style="1" customWidth="1"/>
    <col min="2798" max="2801" width="8.25" style="1" customWidth="1"/>
    <col min="2802" max="2803" width="8.625" style="1" customWidth="1"/>
    <col min="2804" max="2804" width="7.75" style="1" customWidth="1"/>
    <col min="2805" max="2805" width="8" style="1" customWidth="1"/>
    <col min="2806" max="2806" width="10.25" style="1" customWidth="1"/>
    <col min="2807" max="2807" width="8.25" style="1" customWidth="1"/>
    <col min="2808" max="2808" width="8.375" style="1" customWidth="1"/>
    <col min="2809" max="2810" width="8.25" style="1" customWidth="1"/>
    <col min="2811" max="2811" width="8.625" style="1" customWidth="1"/>
    <col min="2812" max="2812" width="8.375" style="1" customWidth="1"/>
    <col min="2813" max="2813" width="0" style="1" hidden="1" customWidth="1"/>
    <col min="2814" max="2814" width="8.5" style="1" customWidth="1"/>
    <col min="2815" max="2819" width="8.875" style="1" customWidth="1"/>
    <col min="2820" max="2820" width="8.875" style="1" bestFit="1" customWidth="1"/>
    <col min="2821" max="2824" width="8.875" style="1" customWidth="1"/>
    <col min="2825" max="2825" width="8.875" style="1" bestFit="1" customWidth="1"/>
    <col min="2826" max="2829" width="8.875" style="1" customWidth="1"/>
    <col min="2830" max="2830" width="8.875" style="1" bestFit="1" customWidth="1"/>
    <col min="2831" max="3049" width="8" style="1"/>
    <col min="3050" max="3050" width="4" style="1" bestFit="1" customWidth="1"/>
    <col min="3051" max="3051" width="16.25" style="1" customWidth="1"/>
    <col min="3052" max="3052" width="8.125" style="1" customWidth="1"/>
    <col min="3053" max="3053" width="9.5" style="1" customWidth="1"/>
    <col min="3054" max="3057" width="8.25" style="1" customWidth="1"/>
    <col min="3058" max="3059" width="8.625" style="1" customWidth="1"/>
    <col min="3060" max="3060" width="7.75" style="1" customWidth="1"/>
    <col min="3061" max="3061" width="8" style="1" customWidth="1"/>
    <col min="3062" max="3062" width="10.25" style="1" customWidth="1"/>
    <col min="3063" max="3063" width="8.25" style="1" customWidth="1"/>
    <col min="3064" max="3064" width="8.375" style="1" customWidth="1"/>
    <col min="3065" max="3066" width="8.25" style="1" customWidth="1"/>
    <col min="3067" max="3067" width="8.625" style="1" customWidth="1"/>
    <col min="3068" max="3068" width="8.375" style="1" customWidth="1"/>
    <col min="3069" max="3069" width="0" style="1" hidden="1" customWidth="1"/>
    <col min="3070" max="3070" width="8.5" style="1" customWidth="1"/>
    <col min="3071" max="3075" width="8.875" style="1" customWidth="1"/>
    <col min="3076" max="3076" width="8.875" style="1" bestFit="1" customWidth="1"/>
    <col min="3077" max="3080" width="8.875" style="1" customWidth="1"/>
    <col min="3081" max="3081" width="8.875" style="1" bestFit="1" customWidth="1"/>
    <col min="3082" max="3085" width="8.875" style="1" customWidth="1"/>
    <col min="3086" max="3086" width="8.875" style="1" bestFit="1" customWidth="1"/>
    <col min="3087" max="3305" width="8" style="1"/>
    <col min="3306" max="3306" width="4" style="1" bestFit="1" customWidth="1"/>
    <col min="3307" max="3307" width="16.25" style="1" customWidth="1"/>
    <col min="3308" max="3308" width="8.125" style="1" customWidth="1"/>
    <col min="3309" max="3309" width="9.5" style="1" customWidth="1"/>
    <col min="3310" max="3313" width="8.25" style="1" customWidth="1"/>
    <col min="3314" max="3315" width="8.625" style="1" customWidth="1"/>
    <col min="3316" max="3316" width="7.75" style="1" customWidth="1"/>
    <col min="3317" max="3317" width="8" style="1" customWidth="1"/>
    <col min="3318" max="3318" width="10.25" style="1" customWidth="1"/>
    <col min="3319" max="3319" width="8.25" style="1" customWidth="1"/>
    <col min="3320" max="3320" width="8.375" style="1" customWidth="1"/>
    <col min="3321" max="3322" width="8.25" style="1" customWidth="1"/>
    <col min="3323" max="3323" width="8.625" style="1" customWidth="1"/>
    <col min="3324" max="3324" width="8.375" style="1" customWidth="1"/>
    <col min="3325" max="3325" width="0" style="1" hidden="1" customWidth="1"/>
    <col min="3326" max="3326" width="8.5" style="1" customWidth="1"/>
    <col min="3327" max="3331" width="8.875" style="1" customWidth="1"/>
    <col min="3332" max="3332" width="8.875" style="1" bestFit="1" customWidth="1"/>
    <col min="3333" max="3336" width="8.875" style="1" customWidth="1"/>
    <col min="3337" max="3337" width="8.875" style="1" bestFit="1" customWidth="1"/>
    <col min="3338" max="3341" width="8.875" style="1" customWidth="1"/>
    <col min="3342" max="3342" width="8.875" style="1" bestFit="1" customWidth="1"/>
    <col min="3343" max="3561" width="8" style="1"/>
    <col min="3562" max="3562" width="4" style="1" bestFit="1" customWidth="1"/>
    <col min="3563" max="3563" width="16.25" style="1" customWidth="1"/>
    <col min="3564" max="3564" width="8.125" style="1" customWidth="1"/>
    <col min="3565" max="3565" width="9.5" style="1" customWidth="1"/>
    <col min="3566" max="3569" width="8.25" style="1" customWidth="1"/>
    <col min="3570" max="3571" width="8.625" style="1" customWidth="1"/>
    <col min="3572" max="3572" width="7.75" style="1" customWidth="1"/>
    <col min="3573" max="3573" width="8" style="1" customWidth="1"/>
    <col min="3574" max="3574" width="10.25" style="1" customWidth="1"/>
    <col min="3575" max="3575" width="8.25" style="1" customWidth="1"/>
    <col min="3576" max="3576" width="8.375" style="1" customWidth="1"/>
    <col min="3577" max="3578" width="8.25" style="1" customWidth="1"/>
    <col min="3579" max="3579" width="8.625" style="1" customWidth="1"/>
    <col min="3580" max="3580" width="8.375" style="1" customWidth="1"/>
    <col min="3581" max="3581" width="0" style="1" hidden="1" customWidth="1"/>
    <col min="3582" max="3582" width="8.5" style="1" customWidth="1"/>
    <col min="3583" max="3587" width="8.875" style="1" customWidth="1"/>
    <col min="3588" max="3588" width="8.875" style="1" bestFit="1" customWidth="1"/>
    <col min="3589" max="3592" width="8.875" style="1" customWidth="1"/>
    <col min="3593" max="3593" width="8.875" style="1" bestFit="1" customWidth="1"/>
    <col min="3594" max="3597" width="8.875" style="1" customWidth="1"/>
    <col min="3598" max="3598" width="8.875" style="1" bestFit="1" customWidth="1"/>
    <col min="3599" max="3817" width="8" style="1"/>
    <col min="3818" max="3818" width="4" style="1" bestFit="1" customWidth="1"/>
    <col min="3819" max="3819" width="16.25" style="1" customWidth="1"/>
    <col min="3820" max="3820" width="8.125" style="1" customWidth="1"/>
    <col min="3821" max="3821" width="9.5" style="1" customWidth="1"/>
    <col min="3822" max="3825" width="8.25" style="1" customWidth="1"/>
    <col min="3826" max="3827" width="8.625" style="1" customWidth="1"/>
    <col min="3828" max="3828" width="7.75" style="1" customWidth="1"/>
    <col min="3829" max="3829" width="8" style="1" customWidth="1"/>
    <col min="3830" max="3830" width="10.25" style="1" customWidth="1"/>
    <col min="3831" max="3831" width="8.25" style="1" customWidth="1"/>
    <col min="3832" max="3832" width="8.375" style="1" customWidth="1"/>
    <col min="3833" max="3834" width="8.25" style="1" customWidth="1"/>
    <col min="3835" max="3835" width="8.625" style="1" customWidth="1"/>
    <col min="3836" max="3836" width="8.375" style="1" customWidth="1"/>
    <col min="3837" max="3837" width="0" style="1" hidden="1" customWidth="1"/>
    <col min="3838" max="3838" width="8.5" style="1" customWidth="1"/>
    <col min="3839" max="3843" width="8.875" style="1" customWidth="1"/>
    <col min="3844" max="3844" width="8.875" style="1" bestFit="1" customWidth="1"/>
    <col min="3845" max="3848" width="8.875" style="1" customWidth="1"/>
    <col min="3849" max="3849" width="8.875" style="1" bestFit="1" customWidth="1"/>
    <col min="3850" max="3853" width="8.875" style="1" customWidth="1"/>
    <col min="3854" max="3854" width="8.875" style="1" bestFit="1" customWidth="1"/>
    <col min="3855" max="4073" width="8" style="1"/>
    <col min="4074" max="4074" width="4" style="1" bestFit="1" customWidth="1"/>
    <col min="4075" max="4075" width="16.25" style="1" customWidth="1"/>
    <col min="4076" max="4076" width="8.125" style="1" customWidth="1"/>
    <col min="4077" max="4077" width="9.5" style="1" customWidth="1"/>
    <col min="4078" max="4081" width="8.25" style="1" customWidth="1"/>
    <col min="4082" max="4083" width="8.625" style="1" customWidth="1"/>
    <col min="4084" max="4084" width="7.75" style="1" customWidth="1"/>
    <col min="4085" max="4085" width="8" style="1" customWidth="1"/>
    <col min="4086" max="4086" width="10.25" style="1" customWidth="1"/>
    <col min="4087" max="4087" width="8.25" style="1" customWidth="1"/>
    <col min="4088" max="4088" width="8.375" style="1" customWidth="1"/>
    <col min="4089" max="4090" width="8.25" style="1" customWidth="1"/>
    <col min="4091" max="4091" width="8.625" style="1" customWidth="1"/>
    <col min="4092" max="4092" width="8.375" style="1" customWidth="1"/>
    <col min="4093" max="4093" width="0" style="1" hidden="1" customWidth="1"/>
    <col min="4094" max="4094" width="8.5" style="1" customWidth="1"/>
    <col min="4095" max="4099" width="8.875" style="1" customWidth="1"/>
    <col min="4100" max="4100" width="8.875" style="1" bestFit="1" customWidth="1"/>
    <col min="4101" max="4104" width="8.875" style="1" customWidth="1"/>
    <col min="4105" max="4105" width="8.875" style="1" bestFit="1" customWidth="1"/>
    <col min="4106" max="4109" width="8.875" style="1" customWidth="1"/>
    <col min="4110" max="4110" width="8.875" style="1" bestFit="1" customWidth="1"/>
    <col min="4111" max="4329" width="8" style="1"/>
    <col min="4330" max="4330" width="4" style="1" bestFit="1" customWidth="1"/>
    <col min="4331" max="4331" width="16.25" style="1" customWidth="1"/>
    <col min="4332" max="4332" width="8.125" style="1" customWidth="1"/>
    <col min="4333" max="4333" width="9.5" style="1" customWidth="1"/>
    <col min="4334" max="4337" width="8.25" style="1" customWidth="1"/>
    <col min="4338" max="4339" width="8.625" style="1" customWidth="1"/>
    <col min="4340" max="4340" width="7.75" style="1" customWidth="1"/>
    <col min="4341" max="4341" width="8" style="1" customWidth="1"/>
    <col min="4342" max="4342" width="10.25" style="1" customWidth="1"/>
    <col min="4343" max="4343" width="8.25" style="1" customWidth="1"/>
    <col min="4344" max="4344" width="8.375" style="1" customWidth="1"/>
    <col min="4345" max="4346" width="8.25" style="1" customWidth="1"/>
    <col min="4347" max="4347" width="8.625" style="1" customWidth="1"/>
    <col min="4348" max="4348" width="8.375" style="1" customWidth="1"/>
    <col min="4349" max="4349" width="0" style="1" hidden="1" customWidth="1"/>
    <col min="4350" max="4350" width="8.5" style="1" customWidth="1"/>
    <col min="4351" max="4355" width="8.875" style="1" customWidth="1"/>
    <col min="4356" max="4356" width="8.875" style="1" bestFit="1" customWidth="1"/>
    <col min="4357" max="4360" width="8.875" style="1" customWidth="1"/>
    <col min="4361" max="4361" width="8.875" style="1" bestFit="1" customWidth="1"/>
    <col min="4362" max="4365" width="8.875" style="1" customWidth="1"/>
    <col min="4366" max="4366" width="8.875" style="1" bestFit="1" customWidth="1"/>
    <col min="4367" max="4585" width="8" style="1"/>
    <col min="4586" max="4586" width="4" style="1" bestFit="1" customWidth="1"/>
    <col min="4587" max="4587" width="16.25" style="1" customWidth="1"/>
    <col min="4588" max="4588" width="8.125" style="1" customWidth="1"/>
    <col min="4589" max="4589" width="9.5" style="1" customWidth="1"/>
    <col min="4590" max="4593" width="8.25" style="1" customWidth="1"/>
    <col min="4594" max="4595" width="8.625" style="1" customWidth="1"/>
    <col min="4596" max="4596" width="7.75" style="1" customWidth="1"/>
    <col min="4597" max="4597" width="8" style="1" customWidth="1"/>
    <col min="4598" max="4598" width="10.25" style="1" customWidth="1"/>
    <col min="4599" max="4599" width="8.25" style="1" customWidth="1"/>
    <col min="4600" max="4600" width="8.375" style="1" customWidth="1"/>
    <col min="4601" max="4602" width="8.25" style="1" customWidth="1"/>
    <col min="4603" max="4603" width="8.625" style="1" customWidth="1"/>
    <col min="4604" max="4604" width="8.375" style="1" customWidth="1"/>
    <col min="4605" max="4605" width="0" style="1" hidden="1" customWidth="1"/>
    <col min="4606" max="4606" width="8.5" style="1" customWidth="1"/>
    <col min="4607" max="4611" width="8.875" style="1" customWidth="1"/>
    <col min="4612" max="4612" width="8.875" style="1" bestFit="1" customWidth="1"/>
    <col min="4613" max="4616" width="8.875" style="1" customWidth="1"/>
    <col min="4617" max="4617" width="8.875" style="1" bestFit="1" customWidth="1"/>
    <col min="4618" max="4621" width="8.875" style="1" customWidth="1"/>
    <col min="4622" max="4622" width="8.875" style="1" bestFit="1" customWidth="1"/>
    <col min="4623" max="4841" width="8" style="1"/>
    <col min="4842" max="4842" width="4" style="1" bestFit="1" customWidth="1"/>
    <col min="4843" max="4843" width="16.25" style="1" customWidth="1"/>
    <col min="4844" max="4844" width="8.125" style="1" customWidth="1"/>
    <col min="4845" max="4845" width="9.5" style="1" customWidth="1"/>
    <col min="4846" max="4849" width="8.25" style="1" customWidth="1"/>
    <col min="4850" max="4851" width="8.625" style="1" customWidth="1"/>
    <col min="4852" max="4852" width="7.75" style="1" customWidth="1"/>
    <col min="4853" max="4853" width="8" style="1" customWidth="1"/>
    <col min="4854" max="4854" width="10.25" style="1" customWidth="1"/>
    <col min="4855" max="4855" width="8.25" style="1" customWidth="1"/>
    <col min="4856" max="4856" width="8.375" style="1" customWidth="1"/>
    <col min="4857" max="4858" width="8.25" style="1" customWidth="1"/>
    <col min="4859" max="4859" width="8.625" style="1" customWidth="1"/>
    <col min="4860" max="4860" width="8.375" style="1" customWidth="1"/>
    <col min="4861" max="4861" width="0" style="1" hidden="1" customWidth="1"/>
    <col min="4862" max="4862" width="8.5" style="1" customWidth="1"/>
    <col min="4863" max="4867" width="8.875" style="1" customWidth="1"/>
    <col min="4868" max="4868" width="8.875" style="1" bestFit="1" customWidth="1"/>
    <col min="4869" max="4872" width="8.875" style="1" customWidth="1"/>
    <col min="4873" max="4873" width="8.875" style="1" bestFit="1" customWidth="1"/>
    <col min="4874" max="4877" width="8.875" style="1" customWidth="1"/>
    <col min="4878" max="4878" width="8.875" style="1" bestFit="1" customWidth="1"/>
    <col min="4879" max="5097" width="8" style="1"/>
    <col min="5098" max="5098" width="4" style="1" bestFit="1" customWidth="1"/>
    <col min="5099" max="5099" width="16.25" style="1" customWidth="1"/>
    <col min="5100" max="5100" width="8.125" style="1" customWidth="1"/>
    <col min="5101" max="5101" width="9.5" style="1" customWidth="1"/>
    <col min="5102" max="5105" width="8.25" style="1" customWidth="1"/>
    <col min="5106" max="5107" width="8.625" style="1" customWidth="1"/>
    <col min="5108" max="5108" width="7.75" style="1" customWidth="1"/>
    <col min="5109" max="5109" width="8" style="1" customWidth="1"/>
    <col min="5110" max="5110" width="10.25" style="1" customWidth="1"/>
    <col min="5111" max="5111" width="8.25" style="1" customWidth="1"/>
    <col min="5112" max="5112" width="8.375" style="1" customWidth="1"/>
    <col min="5113" max="5114" width="8.25" style="1" customWidth="1"/>
    <col min="5115" max="5115" width="8.625" style="1" customWidth="1"/>
    <col min="5116" max="5116" width="8.375" style="1" customWidth="1"/>
    <col min="5117" max="5117" width="0" style="1" hidden="1" customWidth="1"/>
    <col min="5118" max="5118" width="8.5" style="1" customWidth="1"/>
    <col min="5119" max="5123" width="8.875" style="1" customWidth="1"/>
    <col min="5124" max="5124" width="8.875" style="1" bestFit="1" customWidth="1"/>
    <col min="5125" max="5128" width="8.875" style="1" customWidth="1"/>
    <col min="5129" max="5129" width="8.875" style="1" bestFit="1" customWidth="1"/>
    <col min="5130" max="5133" width="8.875" style="1" customWidth="1"/>
    <col min="5134" max="5134" width="8.875" style="1" bestFit="1" customWidth="1"/>
    <col min="5135" max="5353" width="8" style="1"/>
    <col min="5354" max="5354" width="4" style="1" bestFit="1" customWidth="1"/>
    <col min="5355" max="5355" width="16.25" style="1" customWidth="1"/>
    <col min="5356" max="5356" width="8.125" style="1" customWidth="1"/>
    <col min="5357" max="5357" width="9.5" style="1" customWidth="1"/>
    <col min="5358" max="5361" width="8.25" style="1" customWidth="1"/>
    <col min="5362" max="5363" width="8.625" style="1" customWidth="1"/>
    <col min="5364" max="5364" width="7.75" style="1" customWidth="1"/>
    <col min="5365" max="5365" width="8" style="1" customWidth="1"/>
    <col min="5366" max="5366" width="10.25" style="1" customWidth="1"/>
    <col min="5367" max="5367" width="8.25" style="1" customWidth="1"/>
    <col min="5368" max="5368" width="8.375" style="1" customWidth="1"/>
    <col min="5369" max="5370" width="8.25" style="1" customWidth="1"/>
    <col min="5371" max="5371" width="8.625" style="1" customWidth="1"/>
    <col min="5372" max="5372" width="8.375" style="1" customWidth="1"/>
    <col min="5373" max="5373" width="0" style="1" hidden="1" customWidth="1"/>
    <col min="5374" max="5374" width="8.5" style="1" customWidth="1"/>
    <col min="5375" max="5379" width="8.875" style="1" customWidth="1"/>
    <col min="5380" max="5380" width="8.875" style="1" bestFit="1" customWidth="1"/>
    <col min="5381" max="5384" width="8.875" style="1" customWidth="1"/>
    <col min="5385" max="5385" width="8.875" style="1" bestFit="1" customWidth="1"/>
    <col min="5386" max="5389" width="8.875" style="1" customWidth="1"/>
    <col min="5390" max="5390" width="8.875" style="1" bestFit="1" customWidth="1"/>
    <col min="5391" max="5609" width="8" style="1"/>
    <col min="5610" max="5610" width="4" style="1" bestFit="1" customWidth="1"/>
    <col min="5611" max="5611" width="16.25" style="1" customWidth="1"/>
    <col min="5612" max="5612" width="8.125" style="1" customWidth="1"/>
    <col min="5613" max="5613" width="9.5" style="1" customWidth="1"/>
    <col min="5614" max="5617" width="8.25" style="1" customWidth="1"/>
    <col min="5618" max="5619" width="8.625" style="1" customWidth="1"/>
    <col min="5620" max="5620" width="7.75" style="1" customWidth="1"/>
    <col min="5621" max="5621" width="8" style="1" customWidth="1"/>
    <col min="5622" max="5622" width="10.25" style="1" customWidth="1"/>
    <col min="5623" max="5623" width="8.25" style="1" customWidth="1"/>
    <col min="5624" max="5624" width="8.375" style="1" customWidth="1"/>
    <col min="5625" max="5626" width="8.25" style="1" customWidth="1"/>
    <col min="5627" max="5627" width="8.625" style="1" customWidth="1"/>
    <col min="5628" max="5628" width="8.375" style="1" customWidth="1"/>
    <col min="5629" max="5629" width="0" style="1" hidden="1" customWidth="1"/>
    <col min="5630" max="5630" width="8.5" style="1" customWidth="1"/>
    <col min="5631" max="5635" width="8.875" style="1" customWidth="1"/>
    <col min="5636" max="5636" width="8.875" style="1" bestFit="1" customWidth="1"/>
    <col min="5637" max="5640" width="8.875" style="1" customWidth="1"/>
    <col min="5641" max="5641" width="8.875" style="1" bestFit="1" customWidth="1"/>
    <col min="5642" max="5645" width="8.875" style="1" customWidth="1"/>
    <col min="5646" max="5646" width="8.875" style="1" bestFit="1" customWidth="1"/>
    <col min="5647" max="5865" width="8" style="1"/>
    <col min="5866" max="5866" width="4" style="1" bestFit="1" customWidth="1"/>
    <col min="5867" max="5867" width="16.25" style="1" customWidth="1"/>
    <col min="5868" max="5868" width="8.125" style="1" customWidth="1"/>
    <col min="5869" max="5869" width="9.5" style="1" customWidth="1"/>
    <col min="5870" max="5873" width="8.25" style="1" customWidth="1"/>
    <col min="5874" max="5875" width="8.625" style="1" customWidth="1"/>
    <col min="5876" max="5876" width="7.75" style="1" customWidth="1"/>
    <col min="5877" max="5877" width="8" style="1" customWidth="1"/>
    <col min="5878" max="5878" width="10.25" style="1" customWidth="1"/>
    <col min="5879" max="5879" width="8.25" style="1" customWidth="1"/>
    <col min="5880" max="5880" width="8.375" style="1" customWidth="1"/>
    <col min="5881" max="5882" width="8.25" style="1" customWidth="1"/>
    <col min="5883" max="5883" width="8.625" style="1" customWidth="1"/>
    <col min="5884" max="5884" width="8.375" style="1" customWidth="1"/>
    <col min="5885" max="5885" width="0" style="1" hidden="1" customWidth="1"/>
    <col min="5886" max="5886" width="8.5" style="1" customWidth="1"/>
    <col min="5887" max="5891" width="8.875" style="1" customWidth="1"/>
    <col min="5892" max="5892" width="8.875" style="1" bestFit="1" customWidth="1"/>
    <col min="5893" max="5896" width="8.875" style="1" customWidth="1"/>
    <col min="5897" max="5897" width="8.875" style="1" bestFit="1" customWidth="1"/>
    <col min="5898" max="5901" width="8.875" style="1" customWidth="1"/>
    <col min="5902" max="5902" width="8.875" style="1" bestFit="1" customWidth="1"/>
    <col min="5903" max="6121" width="8" style="1"/>
    <col min="6122" max="6122" width="4" style="1" bestFit="1" customWidth="1"/>
    <col min="6123" max="6123" width="16.25" style="1" customWidth="1"/>
    <col min="6124" max="6124" width="8.125" style="1" customWidth="1"/>
    <col min="6125" max="6125" width="9.5" style="1" customWidth="1"/>
    <col min="6126" max="6129" width="8.25" style="1" customWidth="1"/>
    <col min="6130" max="6131" width="8.625" style="1" customWidth="1"/>
    <col min="6132" max="6132" width="7.75" style="1" customWidth="1"/>
    <col min="6133" max="6133" width="8" style="1" customWidth="1"/>
    <col min="6134" max="6134" width="10.25" style="1" customWidth="1"/>
    <col min="6135" max="6135" width="8.25" style="1" customWidth="1"/>
    <col min="6136" max="6136" width="8.375" style="1" customWidth="1"/>
    <col min="6137" max="6138" width="8.25" style="1" customWidth="1"/>
    <col min="6139" max="6139" width="8.625" style="1" customWidth="1"/>
    <col min="6140" max="6140" width="8.375" style="1" customWidth="1"/>
    <col min="6141" max="6141" width="0" style="1" hidden="1" customWidth="1"/>
    <col min="6142" max="6142" width="8.5" style="1" customWidth="1"/>
    <col min="6143" max="6147" width="8.875" style="1" customWidth="1"/>
    <col min="6148" max="6148" width="8.875" style="1" bestFit="1" customWidth="1"/>
    <col min="6149" max="6152" width="8.875" style="1" customWidth="1"/>
    <col min="6153" max="6153" width="8.875" style="1" bestFit="1" customWidth="1"/>
    <col min="6154" max="6157" width="8.875" style="1" customWidth="1"/>
    <col min="6158" max="6158" width="8.875" style="1" bestFit="1" customWidth="1"/>
    <col min="6159" max="6377" width="8" style="1"/>
    <col min="6378" max="6378" width="4" style="1" bestFit="1" customWidth="1"/>
    <col min="6379" max="6379" width="16.25" style="1" customWidth="1"/>
    <col min="6380" max="6380" width="8.125" style="1" customWidth="1"/>
    <col min="6381" max="6381" width="9.5" style="1" customWidth="1"/>
    <col min="6382" max="6385" width="8.25" style="1" customWidth="1"/>
    <col min="6386" max="6387" width="8.625" style="1" customWidth="1"/>
    <col min="6388" max="6388" width="7.75" style="1" customWidth="1"/>
    <col min="6389" max="6389" width="8" style="1" customWidth="1"/>
    <col min="6390" max="6390" width="10.25" style="1" customWidth="1"/>
    <col min="6391" max="6391" width="8.25" style="1" customWidth="1"/>
    <col min="6392" max="6392" width="8.375" style="1" customWidth="1"/>
    <col min="6393" max="6394" width="8.25" style="1" customWidth="1"/>
    <col min="6395" max="6395" width="8.625" style="1" customWidth="1"/>
    <col min="6396" max="6396" width="8.375" style="1" customWidth="1"/>
    <col min="6397" max="6397" width="0" style="1" hidden="1" customWidth="1"/>
    <col min="6398" max="6398" width="8.5" style="1" customWidth="1"/>
    <col min="6399" max="6403" width="8.875" style="1" customWidth="1"/>
    <col min="6404" max="6404" width="8.875" style="1" bestFit="1" customWidth="1"/>
    <col min="6405" max="6408" width="8.875" style="1" customWidth="1"/>
    <col min="6409" max="6409" width="8.875" style="1" bestFit="1" customWidth="1"/>
    <col min="6410" max="6413" width="8.875" style="1" customWidth="1"/>
    <col min="6414" max="6414" width="8.875" style="1" bestFit="1" customWidth="1"/>
    <col min="6415" max="6633" width="8" style="1"/>
    <col min="6634" max="6634" width="4" style="1" bestFit="1" customWidth="1"/>
    <col min="6635" max="6635" width="16.25" style="1" customWidth="1"/>
    <col min="6636" max="6636" width="8.125" style="1" customWidth="1"/>
    <col min="6637" max="6637" width="9.5" style="1" customWidth="1"/>
    <col min="6638" max="6641" width="8.25" style="1" customWidth="1"/>
    <col min="6642" max="6643" width="8.625" style="1" customWidth="1"/>
    <col min="6644" max="6644" width="7.75" style="1" customWidth="1"/>
    <col min="6645" max="6645" width="8" style="1" customWidth="1"/>
    <col min="6646" max="6646" width="10.25" style="1" customWidth="1"/>
    <col min="6647" max="6647" width="8.25" style="1" customWidth="1"/>
    <col min="6648" max="6648" width="8.375" style="1" customWidth="1"/>
    <col min="6649" max="6650" width="8.25" style="1" customWidth="1"/>
    <col min="6651" max="6651" width="8.625" style="1" customWidth="1"/>
    <col min="6652" max="6652" width="8.375" style="1" customWidth="1"/>
    <col min="6653" max="6653" width="0" style="1" hidden="1" customWidth="1"/>
    <col min="6654" max="6654" width="8.5" style="1" customWidth="1"/>
    <col min="6655" max="6659" width="8.875" style="1" customWidth="1"/>
    <col min="6660" max="6660" width="8.875" style="1" bestFit="1" customWidth="1"/>
    <col min="6661" max="6664" width="8.875" style="1" customWidth="1"/>
    <col min="6665" max="6665" width="8.875" style="1" bestFit="1" customWidth="1"/>
    <col min="6666" max="6669" width="8.875" style="1" customWidth="1"/>
    <col min="6670" max="6670" width="8.875" style="1" bestFit="1" customWidth="1"/>
    <col min="6671" max="6889" width="8" style="1"/>
    <col min="6890" max="6890" width="4" style="1" bestFit="1" customWidth="1"/>
    <col min="6891" max="6891" width="16.25" style="1" customWidth="1"/>
    <col min="6892" max="6892" width="8.125" style="1" customWidth="1"/>
    <col min="6893" max="6893" width="9.5" style="1" customWidth="1"/>
    <col min="6894" max="6897" width="8.25" style="1" customWidth="1"/>
    <col min="6898" max="6899" width="8.625" style="1" customWidth="1"/>
    <col min="6900" max="6900" width="7.75" style="1" customWidth="1"/>
    <col min="6901" max="6901" width="8" style="1" customWidth="1"/>
    <col min="6902" max="6902" width="10.25" style="1" customWidth="1"/>
    <col min="6903" max="6903" width="8.25" style="1" customWidth="1"/>
    <col min="6904" max="6904" width="8.375" style="1" customWidth="1"/>
    <col min="6905" max="6906" width="8.25" style="1" customWidth="1"/>
    <col min="6907" max="6907" width="8.625" style="1" customWidth="1"/>
    <col min="6908" max="6908" width="8.375" style="1" customWidth="1"/>
    <col min="6909" max="6909" width="0" style="1" hidden="1" customWidth="1"/>
    <col min="6910" max="6910" width="8.5" style="1" customWidth="1"/>
    <col min="6911" max="6915" width="8.875" style="1" customWidth="1"/>
    <col min="6916" max="6916" width="8.875" style="1" bestFit="1" customWidth="1"/>
    <col min="6917" max="6920" width="8.875" style="1" customWidth="1"/>
    <col min="6921" max="6921" width="8.875" style="1" bestFit="1" customWidth="1"/>
    <col min="6922" max="6925" width="8.875" style="1" customWidth="1"/>
    <col min="6926" max="6926" width="8.875" style="1" bestFit="1" customWidth="1"/>
    <col min="6927" max="7145" width="8" style="1"/>
    <col min="7146" max="7146" width="4" style="1" bestFit="1" customWidth="1"/>
    <col min="7147" max="7147" width="16.25" style="1" customWidth="1"/>
    <col min="7148" max="7148" width="8.125" style="1" customWidth="1"/>
    <col min="7149" max="7149" width="9.5" style="1" customWidth="1"/>
    <col min="7150" max="7153" width="8.25" style="1" customWidth="1"/>
    <col min="7154" max="7155" width="8.625" style="1" customWidth="1"/>
    <col min="7156" max="7156" width="7.75" style="1" customWidth="1"/>
    <col min="7157" max="7157" width="8" style="1" customWidth="1"/>
    <col min="7158" max="7158" width="10.25" style="1" customWidth="1"/>
    <col min="7159" max="7159" width="8.25" style="1" customWidth="1"/>
    <col min="7160" max="7160" width="8.375" style="1" customWidth="1"/>
    <col min="7161" max="7162" width="8.25" style="1" customWidth="1"/>
    <col min="7163" max="7163" width="8.625" style="1" customWidth="1"/>
    <col min="7164" max="7164" width="8.375" style="1" customWidth="1"/>
    <col min="7165" max="7165" width="0" style="1" hidden="1" customWidth="1"/>
    <col min="7166" max="7166" width="8.5" style="1" customWidth="1"/>
    <col min="7167" max="7171" width="8.875" style="1" customWidth="1"/>
    <col min="7172" max="7172" width="8.875" style="1" bestFit="1" customWidth="1"/>
    <col min="7173" max="7176" width="8.875" style="1" customWidth="1"/>
    <col min="7177" max="7177" width="8.875" style="1" bestFit="1" customWidth="1"/>
    <col min="7178" max="7181" width="8.875" style="1" customWidth="1"/>
    <col min="7182" max="7182" width="8.875" style="1" bestFit="1" customWidth="1"/>
    <col min="7183" max="7401" width="8" style="1"/>
    <col min="7402" max="7402" width="4" style="1" bestFit="1" customWidth="1"/>
    <col min="7403" max="7403" width="16.25" style="1" customWidth="1"/>
    <col min="7404" max="7404" width="8.125" style="1" customWidth="1"/>
    <col min="7405" max="7405" width="9.5" style="1" customWidth="1"/>
    <col min="7406" max="7409" width="8.25" style="1" customWidth="1"/>
    <col min="7410" max="7411" width="8.625" style="1" customWidth="1"/>
    <col min="7412" max="7412" width="7.75" style="1" customWidth="1"/>
    <col min="7413" max="7413" width="8" style="1" customWidth="1"/>
    <col min="7414" max="7414" width="10.25" style="1" customWidth="1"/>
    <col min="7415" max="7415" width="8.25" style="1" customWidth="1"/>
    <col min="7416" max="7416" width="8.375" style="1" customWidth="1"/>
    <col min="7417" max="7418" width="8.25" style="1" customWidth="1"/>
    <col min="7419" max="7419" width="8.625" style="1" customWidth="1"/>
    <col min="7420" max="7420" width="8.375" style="1" customWidth="1"/>
    <col min="7421" max="7421" width="0" style="1" hidden="1" customWidth="1"/>
    <col min="7422" max="7422" width="8.5" style="1" customWidth="1"/>
    <col min="7423" max="7427" width="8.875" style="1" customWidth="1"/>
    <col min="7428" max="7428" width="8.875" style="1" bestFit="1" customWidth="1"/>
    <col min="7429" max="7432" width="8.875" style="1" customWidth="1"/>
    <col min="7433" max="7433" width="8.875" style="1" bestFit="1" customWidth="1"/>
    <col min="7434" max="7437" width="8.875" style="1" customWidth="1"/>
    <col min="7438" max="7438" width="8.875" style="1" bestFit="1" customWidth="1"/>
    <col min="7439" max="7657" width="8" style="1"/>
    <col min="7658" max="7658" width="4" style="1" bestFit="1" customWidth="1"/>
    <col min="7659" max="7659" width="16.25" style="1" customWidth="1"/>
    <col min="7660" max="7660" width="8.125" style="1" customWidth="1"/>
    <col min="7661" max="7661" width="9.5" style="1" customWidth="1"/>
    <col min="7662" max="7665" width="8.25" style="1" customWidth="1"/>
    <col min="7666" max="7667" width="8.625" style="1" customWidth="1"/>
    <col min="7668" max="7668" width="7.75" style="1" customWidth="1"/>
    <col min="7669" max="7669" width="8" style="1" customWidth="1"/>
    <col min="7670" max="7670" width="10.25" style="1" customWidth="1"/>
    <col min="7671" max="7671" width="8.25" style="1" customWidth="1"/>
    <col min="7672" max="7672" width="8.375" style="1" customWidth="1"/>
    <col min="7673" max="7674" width="8.25" style="1" customWidth="1"/>
    <col min="7675" max="7675" width="8.625" style="1" customWidth="1"/>
    <col min="7676" max="7676" width="8.375" style="1" customWidth="1"/>
    <col min="7677" max="7677" width="0" style="1" hidden="1" customWidth="1"/>
    <col min="7678" max="7678" width="8.5" style="1" customWidth="1"/>
    <col min="7679" max="7683" width="8.875" style="1" customWidth="1"/>
    <col min="7684" max="7684" width="8.875" style="1" bestFit="1" customWidth="1"/>
    <col min="7685" max="7688" width="8.875" style="1" customWidth="1"/>
    <col min="7689" max="7689" width="8.875" style="1" bestFit="1" customWidth="1"/>
    <col min="7690" max="7693" width="8.875" style="1" customWidth="1"/>
    <col min="7694" max="7694" width="8.875" style="1" bestFit="1" customWidth="1"/>
    <col min="7695" max="7913" width="8" style="1"/>
    <col min="7914" max="7914" width="4" style="1" bestFit="1" customWidth="1"/>
    <col min="7915" max="7915" width="16.25" style="1" customWidth="1"/>
    <col min="7916" max="7916" width="8.125" style="1" customWidth="1"/>
    <col min="7917" max="7917" width="9.5" style="1" customWidth="1"/>
    <col min="7918" max="7921" width="8.25" style="1" customWidth="1"/>
    <col min="7922" max="7923" width="8.625" style="1" customWidth="1"/>
    <col min="7924" max="7924" width="7.75" style="1" customWidth="1"/>
    <col min="7925" max="7925" width="8" style="1" customWidth="1"/>
    <col min="7926" max="7926" width="10.25" style="1" customWidth="1"/>
    <col min="7927" max="7927" width="8.25" style="1" customWidth="1"/>
    <col min="7928" max="7928" width="8.375" style="1" customWidth="1"/>
    <col min="7929" max="7930" width="8.25" style="1" customWidth="1"/>
    <col min="7931" max="7931" width="8.625" style="1" customWidth="1"/>
    <col min="7932" max="7932" width="8.375" style="1" customWidth="1"/>
    <col min="7933" max="7933" width="0" style="1" hidden="1" customWidth="1"/>
    <col min="7934" max="7934" width="8.5" style="1" customWidth="1"/>
    <col min="7935" max="7939" width="8.875" style="1" customWidth="1"/>
    <col min="7940" max="7940" width="8.875" style="1" bestFit="1" customWidth="1"/>
    <col min="7941" max="7944" width="8.875" style="1" customWidth="1"/>
    <col min="7945" max="7945" width="8.875" style="1" bestFit="1" customWidth="1"/>
    <col min="7946" max="7949" width="8.875" style="1" customWidth="1"/>
    <col min="7950" max="7950" width="8.875" style="1" bestFit="1" customWidth="1"/>
    <col min="7951" max="8169" width="8" style="1"/>
    <col min="8170" max="8170" width="4" style="1" bestFit="1" customWidth="1"/>
    <col min="8171" max="8171" width="16.25" style="1" customWidth="1"/>
    <col min="8172" max="8172" width="8.125" style="1" customWidth="1"/>
    <col min="8173" max="8173" width="9.5" style="1" customWidth="1"/>
    <col min="8174" max="8177" width="8.25" style="1" customWidth="1"/>
    <col min="8178" max="8179" width="8.625" style="1" customWidth="1"/>
    <col min="8180" max="8180" width="7.75" style="1" customWidth="1"/>
    <col min="8181" max="8181" width="8" style="1" customWidth="1"/>
    <col min="8182" max="8182" width="10.25" style="1" customWidth="1"/>
    <col min="8183" max="8183" width="8.25" style="1" customWidth="1"/>
    <col min="8184" max="8184" width="8.375" style="1" customWidth="1"/>
    <col min="8185" max="8186" width="8.25" style="1" customWidth="1"/>
    <col min="8187" max="8187" width="8.625" style="1" customWidth="1"/>
    <col min="8188" max="8188" width="8.375" style="1" customWidth="1"/>
    <col min="8189" max="8189" width="0" style="1" hidden="1" customWidth="1"/>
    <col min="8190" max="8190" width="8.5" style="1" customWidth="1"/>
    <col min="8191" max="8195" width="8.875" style="1" customWidth="1"/>
    <col min="8196" max="8196" width="8.875" style="1" bestFit="1" customWidth="1"/>
    <col min="8197" max="8200" width="8.875" style="1" customWidth="1"/>
    <col min="8201" max="8201" width="8.875" style="1" bestFit="1" customWidth="1"/>
    <col min="8202" max="8205" width="8.875" style="1" customWidth="1"/>
    <col min="8206" max="8206" width="8.875" style="1" bestFit="1" customWidth="1"/>
    <col min="8207" max="8425" width="8" style="1"/>
    <col min="8426" max="8426" width="4" style="1" bestFit="1" customWidth="1"/>
    <col min="8427" max="8427" width="16.25" style="1" customWidth="1"/>
    <col min="8428" max="8428" width="8.125" style="1" customWidth="1"/>
    <col min="8429" max="8429" width="9.5" style="1" customWidth="1"/>
    <col min="8430" max="8433" width="8.25" style="1" customWidth="1"/>
    <col min="8434" max="8435" width="8.625" style="1" customWidth="1"/>
    <col min="8436" max="8436" width="7.75" style="1" customWidth="1"/>
    <col min="8437" max="8437" width="8" style="1" customWidth="1"/>
    <col min="8438" max="8438" width="10.25" style="1" customWidth="1"/>
    <col min="8439" max="8439" width="8.25" style="1" customWidth="1"/>
    <col min="8440" max="8440" width="8.375" style="1" customWidth="1"/>
    <col min="8441" max="8442" width="8.25" style="1" customWidth="1"/>
    <col min="8443" max="8443" width="8.625" style="1" customWidth="1"/>
    <col min="8444" max="8444" width="8.375" style="1" customWidth="1"/>
    <col min="8445" max="8445" width="0" style="1" hidden="1" customWidth="1"/>
    <col min="8446" max="8446" width="8.5" style="1" customWidth="1"/>
    <col min="8447" max="8451" width="8.875" style="1" customWidth="1"/>
    <col min="8452" max="8452" width="8.875" style="1" bestFit="1" customWidth="1"/>
    <col min="8453" max="8456" width="8.875" style="1" customWidth="1"/>
    <col min="8457" max="8457" width="8.875" style="1" bestFit="1" customWidth="1"/>
    <col min="8458" max="8461" width="8.875" style="1" customWidth="1"/>
    <col min="8462" max="8462" width="8.875" style="1" bestFit="1" customWidth="1"/>
    <col min="8463" max="8681" width="8" style="1"/>
    <col min="8682" max="8682" width="4" style="1" bestFit="1" customWidth="1"/>
    <col min="8683" max="8683" width="16.25" style="1" customWidth="1"/>
    <col min="8684" max="8684" width="8.125" style="1" customWidth="1"/>
    <col min="8685" max="8685" width="9.5" style="1" customWidth="1"/>
    <col min="8686" max="8689" width="8.25" style="1" customWidth="1"/>
    <col min="8690" max="8691" width="8.625" style="1" customWidth="1"/>
    <col min="8692" max="8692" width="7.75" style="1" customWidth="1"/>
    <col min="8693" max="8693" width="8" style="1" customWidth="1"/>
    <col min="8694" max="8694" width="10.25" style="1" customWidth="1"/>
    <col min="8695" max="8695" width="8.25" style="1" customWidth="1"/>
    <col min="8696" max="8696" width="8.375" style="1" customWidth="1"/>
    <col min="8697" max="8698" width="8.25" style="1" customWidth="1"/>
    <col min="8699" max="8699" width="8.625" style="1" customWidth="1"/>
    <col min="8700" max="8700" width="8.375" style="1" customWidth="1"/>
    <col min="8701" max="8701" width="0" style="1" hidden="1" customWidth="1"/>
    <col min="8702" max="8702" width="8.5" style="1" customWidth="1"/>
    <col min="8703" max="8707" width="8.875" style="1" customWidth="1"/>
    <col min="8708" max="8708" width="8.875" style="1" bestFit="1" customWidth="1"/>
    <col min="8709" max="8712" width="8.875" style="1" customWidth="1"/>
    <col min="8713" max="8713" width="8.875" style="1" bestFit="1" customWidth="1"/>
    <col min="8714" max="8717" width="8.875" style="1" customWidth="1"/>
    <col min="8718" max="8718" width="8.875" style="1" bestFit="1" customWidth="1"/>
    <col min="8719" max="8937" width="8" style="1"/>
    <col min="8938" max="8938" width="4" style="1" bestFit="1" customWidth="1"/>
    <col min="8939" max="8939" width="16.25" style="1" customWidth="1"/>
    <col min="8940" max="8940" width="8.125" style="1" customWidth="1"/>
    <col min="8941" max="8941" width="9.5" style="1" customWidth="1"/>
    <col min="8942" max="8945" width="8.25" style="1" customWidth="1"/>
    <col min="8946" max="8947" width="8.625" style="1" customWidth="1"/>
    <col min="8948" max="8948" width="7.75" style="1" customWidth="1"/>
    <col min="8949" max="8949" width="8" style="1" customWidth="1"/>
    <col min="8950" max="8950" width="10.25" style="1" customWidth="1"/>
    <col min="8951" max="8951" width="8.25" style="1" customWidth="1"/>
    <col min="8952" max="8952" width="8.375" style="1" customWidth="1"/>
    <col min="8953" max="8954" width="8.25" style="1" customWidth="1"/>
    <col min="8955" max="8955" width="8.625" style="1" customWidth="1"/>
    <col min="8956" max="8956" width="8.375" style="1" customWidth="1"/>
    <col min="8957" max="8957" width="0" style="1" hidden="1" customWidth="1"/>
    <col min="8958" max="8958" width="8.5" style="1" customWidth="1"/>
    <col min="8959" max="8963" width="8.875" style="1" customWidth="1"/>
    <col min="8964" max="8964" width="8.875" style="1" bestFit="1" customWidth="1"/>
    <col min="8965" max="8968" width="8.875" style="1" customWidth="1"/>
    <col min="8969" max="8969" width="8.875" style="1" bestFit="1" customWidth="1"/>
    <col min="8970" max="8973" width="8.875" style="1" customWidth="1"/>
    <col min="8974" max="8974" width="8.875" style="1" bestFit="1" customWidth="1"/>
    <col min="8975" max="9193" width="8" style="1"/>
    <col min="9194" max="9194" width="4" style="1" bestFit="1" customWidth="1"/>
    <col min="9195" max="9195" width="16.25" style="1" customWidth="1"/>
    <col min="9196" max="9196" width="8.125" style="1" customWidth="1"/>
    <col min="9197" max="9197" width="9.5" style="1" customWidth="1"/>
    <col min="9198" max="9201" width="8.25" style="1" customWidth="1"/>
    <col min="9202" max="9203" width="8.625" style="1" customWidth="1"/>
    <col min="9204" max="9204" width="7.75" style="1" customWidth="1"/>
    <col min="9205" max="9205" width="8" style="1" customWidth="1"/>
    <col min="9206" max="9206" width="10.25" style="1" customWidth="1"/>
    <col min="9207" max="9207" width="8.25" style="1" customWidth="1"/>
    <col min="9208" max="9208" width="8.375" style="1" customWidth="1"/>
    <col min="9209" max="9210" width="8.25" style="1" customWidth="1"/>
    <col min="9211" max="9211" width="8.625" style="1" customWidth="1"/>
    <col min="9212" max="9212" width="8.375" style="1" customWidth="1"/>
    <col min="9213" max="9213" width="0" style="1" hidden="1" customWidth="1"/>
    <col min="9214" max="9214" width="8.5" style="1" customWidth="1"/>
    <col min="9215" max="9219" width="8.875" style="1" customWidth="1"/>
    <col min="9220" max="9220" width="8.875" style="1" bestFit="1" customWidth="1"/>
    <col min="9221" max="9224" width="8.875" style="1" customWidth="1"/>
    <col min="9225" max="9225" width="8.875" style="1" bestFit="1" customWidth="1"/>
    <col min="9226" max="9229" width="8.875" style="1" customWidth="1"/>
    <col min="9230" max="9230" width="8.875" style="1" bestFit="1" customWidth="1"/>
    <col min="9231" max="9449" width="8" style="1"/>
    <col min="9450" max="9450" width="4" style="1" bestFit="1" customWidth="1"/>
    <col min="9451" max="9451" width="16.25" style="1" customWidth="1"/>
    <col min="9452" max="9452" width="8.125" style="1" customWidth="1"/>
    <col min="9453" max="9453" width="9.5" style="1" customWidth="1"/>
    <col min="9454" max="9457" width="8.25" style="1" customWidth="1"/>
    <col min="9458" max="9459" width="8.625" style="1" customWidth="1"/>
    <col min="9460" max="9460" width="7.75" style="1" customWidth="1"/>
    <col min="9461" max="9461" width="8" style="1" customWidth="1"/>
    <col min="9462" max="9462" width="10.25" style="1" customWidth="1"/>
    <col min="9463" max="9463" width="8.25" style="1" customWidth="1"/>
    <col min="9464" max="9464" width="8.375" style="1" customWidth="1"/>
    <col min="9465" max="9466" width="8.25" style="1" customWidth="1"/>
    <col min="9467" max="9467" width="8.625" style="1" customWidth="1"/>
    <col min="9468" max="9468" width="8.375" style="1" customWidth="1"/>
    <col min="9469" max="9469" width="0" style="1" hidden="1" customWidth="1"/>
    <col min="9470" max="9470" width="8.5" style="1" customWidth="1"/>
    <col min="9471" max="9475" width="8.875" style="1" customWidth="1"/>
    <col min="9476" max="9476" width="8.875" style="1" bestFit="1" customWidth="1"/>
    <col min="9477" max="9480" width="8.875" style="1" customWidth="1"/>
    <col min="9481" max="9481" width="8.875" style="1" bestFit="1" customWidth="1"/>
    <col min="9482" max="9485" width="8.875" style="1" customWidth="1"/>
    <col min="9486" max="9486" width="8.875" style="1" bestFit="1" customWidth="1"/>
    <col min="9487" max="9705" width="8" style="1"/>
    <col min="9706" max="9706" width="4" style="1" bestFit="1" customWidth="1"/>
    <col min="9707" max="9707" width="16.25" style="1" customWidth="1"/>
    <col min="9708" max="9708" width="8.125" style="1" customWidth="1"/>
    <col min="9709" max="9709" width="9.5" style="1" customWidth="1"/>
    <col min="9710" max="9713" width="8.25" style="1" customWidth="1"/>
    <col min="9714" max="9715" width="8.625" style="1" customWidth="1"/>
    <col min="9716" max="9716" width="7.75" style="1" customWidth="1"/>
    <col min="9717" max="9717" width="8" style="1" customWidth="1"/>
    <col min="9718" max="9718" width="10.25" style="1" customWidth="1"/>
    <col min="9719" max="9719" width="8.25" style="1" customWidth="1"/>
    <col min="9720" max="9720" width="8.375" style="1" customWidth="1"/>
    <col min="9721" max="9722" width="8.25" style="1" customWidth="1"/>
    <col min="9723" max="9723" width="8.625" style="1" customWidth="1"/>
    <col min="9724" max="9724" width="8.375" style="1" customWidth="1"/>
    <col min="9725" max="9725" width="0" style="1" hidden="1" customWidth="1"/>
    <col min="9726" max="9726" width="8.5" style="1" customWidth="1"/>
    <col min="9727" max="9731" width="8.875" style="1" customWidth="1"/>
    <col min="9732" max="9732" width="8.875" style="1" bestFit="1" customWidth="1"/>
    <col min="9733" max="9736" width="8.875" style="1" customWidth="1"/>
    <col min="9737" max="9737" width="8.875" style="1" bestFit="1" customWidth="1"/>
    <col min="9738" max="9741" width="8.875" style="1" customWidth="1"/>
    <col min="9742" max="9742" width="8.875" style="1" bestFit="1" customWidth="1"/>
    <col min="9743" max="9961" width="8" style="1"/>
    <col min="9962" max="9962" width="4" style="1" bestFit="1" customWidth="1"/>
    <col min="9963" max="9963" width="16.25" style="1" customWidth="1"/>
    <col min="9964" max="9964" width="8.125" style="1" customWidth="1"/>
    <col min="9965" max="9965" width="9.5" style="1" customWidth="1"/>
    <col min="9966" max="9969" width="8.25" style="1" customWidth="1"/>
    <col min="9970" max="9971" width="8.625" style="1" customWidth="1"/>
    <col min="9972" max="9972" width="7.75" style="1" customWidth="1"/>
    <col min="9973" max="9973" width="8" style="1" customWidth="1"/>
    <col min="9974" max="9974" width="10.25" style="1" customWidth="1"/>
    <col min="9975" max="9975" width="8.25" style="1" customWidth="1"/>
    <col min="9976" max="9976" width="8.375" style="1" customWidth="1"/>
    <col min="9977" max="9978" width="8.25" style="1" customWidth="1"/>
    <col min="9979" max="9979" width="8.625" style="1" customWidth="1"/>
    <col min="9980" max="9980" width="8.375" style="1" customWidth="1"/>
    <col min="9981" max="9981" width="0" style="1" hidden="1" customWidth="1"/>
    <col min="9982" max="9982" width="8.5" style="1" customWidth="1"/>
    <col min="9983" max="9987" width="8.875" style="1" customWidth="1"/>
    <col min="9988" max="9988" width="8.875" style="1" bestFit="1" customWidth="1"/>
    <col min="9989" max="9992" width="8.875" style="1" customWidth="1"/>
    <col min="9993" max="9993" width="8.875" style="1" bestFit="1" customWidth="1"/>
    <col min="9994" max="9997" width="8.875" style="1" customWidth="1"/>
    <col min="9998" max="9998" width="8.875" style="1" bestFit="1" customWidth="1"/>
    <col min="9999" max="10217" width="8" style="1"/>
    <col min="10218" max="10218" width="4" style="1" bestFit="1" customWidth="1"/>
    <col min="10219" max="10219" width="16.25" style="1" customWidth="1"/>
    <col min="10220" max="10220" width="8.125" style="1" customWidth="1"/>
    <col min="10221" max="10221" width="9.5" style="1" customWidth="1"/>
    <col min="10222" max="10225" width="8.25" style="1" customWidth="1"/>
    <col min="10226" max="10227" width="8.625" style="1" customWidth="1"/>
    <col min="10228" max="10228" width="7.75" style="1" customWidth="1"/>
    <col min="10229" max="10229" width="8" style="1" customWidth="1"/>
    <col min="10230" max="10230" width="10.25" style="1" customWidth="1"/>
    <col min="10231" max="10231" width="8.25" style="1" customWidth="1"/>
    <col min="10232" max="10232" width="8.375" style="1" customWidth="1"/>
    <col min="10233" max="10234" width="8.25" style="1" customWidth="1"/>
    <col min="10235" max="10235" width="8.625" style="1" customWidth="1"/>
    <col min="10236" max="10236" width="8.375" style="1" customWidth="1"/>
    <col min="10237" max="10237" width="0" style="1" hidden="1" customWidth="1"/>
    <col min="10238" max="10238" width="8.5" style="1" customWidth="1"/>
    <col min="10239" max="10243" width="8.875" style="1" customWidth="1"/>
    <col min="10244" max="10244" width="8.875" style="1" bestFit="1" customWidth="1"/>
    <col min="10245" max="10248" width="8.875" style="1" customWidth="1"/>
    <col min="10249" max="10249" width="8.875" style="1" bestFit="1" customWidth="1"/>
    <col min="10250" max="10253" width="8.875" style="1" customWidth="1"/>
    <col min="10254" max="10254" width="8.875" style="1" bestFit="1" customWidth="1"/>
    <col min="10255" max="10473" width="8" style="1"/>
    <col min="10474" max="10474" width="4" style="1" bestFit="1" customWidth="1"/>
    <col min="10475" max="10475" width="16.25" style="1" customWidth="1"/>
    <col min="10476" max="10476" width="8.125" style="1" customWidth="1"/>
    <col min="10477" max="10477" width="9.5" style="1" customWidth="1"/>
    <col min="10478" max="10481" width="8.25" style="1" customWidth="1"/>
    <col min="10482" max="10483" width="8.625" style="1" customWidth="1"/>
    <col min="10484" max="10484" width="7.75" style="1" customWidth="1"/>
    <col min="10485" max="10485" width="8" style="1" customWidth="1"/>
    <col min="10486" max="10486" width="10.25" style="1" customWidth="1"/>
    <col min="10487" max="10487" width="8.25" style="1" customWidth="1"/>
    <col min="10488" max="10488" width="8.375" style="1" customWidth="1"/>
    <col min="10489" max="10490" width="8.25" style="1" customWidth="1"/>
    <col min="10491" max="10491" width="8.625" style="1" customWidth="1"/>
    <col min="10492" max="10492" width="8.375" style="1" customWidth="1"/>
    <col min="10493" max="10493" width="0" style="1" hidden="1" customWidth="1"/>
    <col min="10494" max="10494" width="8.5" style="1" customWidth="1"/>
    <col min="10495" max="10499" width="8.875" style="1" customWidth="1"/>
    <col min="10500" max="10500" width="8.875" style="1" bestFit="1" customWidth="1"/>
    <col min="10501" max="10504" width="8.875" style="1" customWidth="1"/>
    <col min="10505" max="10505" width="8.875" style="1" bestFit="1" customWidth="1"/>
    <col min="10506" max="10509" width="8.875" style="1" customWidth="1"/>
    <col min="10510" max="10510" width="8.875" style="1" bestFit="1" customWidth="1"/>
    <col min="10511" max="10729" width="8" style="1"/>
    <col min="10730" max="10730" width="4" style="1" bestFit="1" customWidth="1"/>
    <col min="10731" max="10731" width="16.25" style="1" customWidth="1"/>
    <col min="10732" max="10732" width="8.125" style="1" customWidth="1"/>
    <col min="10733" max="10733" width="9.5" style="1" customWidth="1"/>
    <col min="10734" max="10737" width="8.25" style="1" customWidth="1"/>
    <col min="10738" max="10739" width="8.625" style="1" customWidth="1"/>
    <col min="10740" max="10740" width="7.75" style="1" customWidth="1"/>
    <col min="10741" max="10741" width="8" style="1" customWidth="1"/>
    <col min="10742" max="10742" width="10.25" style="1" customWidth="1"/>
    <col min="10743" max="10743" width="8.25" style="1" customWidth="1"/>
    <col min="10744" max="10744" width="8.375" style="1" customWidth="1"/>
    <col min="10745" max="10746" width="8.25" style="1" customWidth="1"/>
    <col min="10747" max="10747" width="8.625" style="1" customWidth="1"/>
    <col min="10748" max="10748" width="8.375" style="1" customWidth="1"/>
    <col min="10749" max="10749" width="0" style="1" hidden="1" customWidth="1"/>
    <col min="10750" max="10750" width="8.5" style="1" customWidth="1"/>
    <col min="10751" max="10755" width="8.875" style="1" customWidth="1"/>
    <col min="10756" max="10756" width="8.875" style="1" bestFit="1" customWidth="1"/>
    <col min="10757" max="10760" width="8.875" style="1" customWidth="1"/>
    <col min="10761" max="10761" width="8.875" style="1" bestFit="1" customWidth="1"/>
    <col min="10762" max="10765" width="8.875" style="1" customWidth="1"/>
    <col min="10766" max="10766" width="8.875" style="1" bestFit="1" customWidth="1"/>
    <col min="10767" max="10985" width="8" style="1"/>
    <col min="10986" max="10986" width="4" style="1" bestFit="1" customWidth="1"/>
    <col min="10987" max="10987" width="16.25" style="1" customWidth="1"/>
    <col min="10988" max="10988" width="8.125" style="1" customWidth="1"/>
    <col min="10989" max="10989" width="9.5" style="1" customWidth="1"/>
    <col min="10990" max="10993" width="8.25" style="1" customWidth="1"/>
    <col min="10994" max="10995" width="8.625" style="1" customWidth="1"/>
    <col min="10996" max="10996" width="7.75" style="1" customWidth="1"/>
    <col min="10997" max="10997" width="8" style="1" customWidth="1"/>
    <col min="10998" max="10998" width="10.25" style="1" customWidth="1"/>
    <col min="10999" max="10999" width="8.25" style="1" customWidth="1"/>
    <col min="11000" max="11000" width="8.375" style="1" customWidth="1"/>
    <col min="11001" max="11002" width="8.25" style="1" customWidth="1"/>
    <col min="11003" max="11003" width="8.625" style="1" customWidth="1"/>
    <col min="11004" max="11004" width="8.375" style="1" customWidth="1"/>
    <col min="11005" max="11005" width="0" style="1" hidden="1" customWidth="1"/>
    <col min="11006" max="11006" width="8.5" style="1" customWidth="1"/>
    <col min="11007" max="11011" width="8.875" style="1" customWidth="1"/>
    <col min="11012" max="11012" width="8.875" style="1" bestFit="1" customWidth="1"/>
    <col min="11013" max="11016" width="8.875" style="1" customWidth="1"/>
    <col min="11017" max="11017" width="8.875" style="1" bestFit="1" customWidth="1"/>
    <col min="11018" max="11021" width="8.875" style="1" customWidth="1"/>
    <col min="11022" max="11022" width="8.875" style="1" bestFit="1" customWidth="1"/>
    <col min="11023" max="11241" width="8" style="1"/>
    <col min="11242" max="11242" width="4" style="1" bestFit="1" customWidth="1"/>
    <col min="11243" max="11243" width="16.25" style="1" customWidth="1"/>
    <col min="11244" max="11244" width="8.125" style="1" customWidth="1"/>
    <col min="11245" max="11245" width="9.5" style="1" customWidth="1"/>
    <col min="11246" max="11249" width="8.25" style="1" customWidth="1"/>
    <col min="11250" max="11251" width="8.625" style="1" customWidth="1"/>
    <col min="11252" max="11252" width="7.75" style="1" customWidth="1"/>
    <col min="11253" max="11253" width="8" style="1" customWidth="1"/>
    <col min="11254" max="11254" width="10.25" style="1" customWidth="1"/>
    <col min="11255" max="11255" width="8.25" style="1" customWidth="1"/>
    <col min="11256" max="11256" width="8.375" style="1" customWidth="1"/>
    <col min="11257" max="11258" width="8.25" style="1" customWidth="1"/>
    <col min="11259" max="11259" width="8.625" style="1" customWidth="1"/>
    <col min="11260" max="11260" width="8.375" style="1" customWidth="1"/>
    <col min="11261" max="11261" width="0" style="1" hidden="1" customWidth="1"/>
    <col min="11262" max="11262" width="8.5" style="1" customWidth="1"/>
    <col min="11263" max="11267" width="8.875" style="1" customWidth="1"/>
    <col min="11268" max="11268" width="8.875" style="1" bestFit="1" customWidth="1"/>
    <col min="11269" max="11272" width="8.875" style="1" customWidth="1"/>
    <col min="11273" max="11273" width="8.875" style="1" bestFit="1" customWidth="1"/>
    <col min="11274" max="11277" width="8.875" style="1" customWidth="1"/>
    <col min="11278" max="11278" width="8.875" style="1" bestFit="1" customWidth="1"/>
    <col min="11279" max="11497" width="8" style="1"/>
    <col min="11498" max="11498" width="4" style="1" bestFit="1" customWidth="1"/>
    <col min="11499" max="11499" width="16.25" style="1" customWidth="1"/>
    <col min="11500" max="11500" width="8.125" style="1" customWidth="1"/>
    <col min="11501" max="11501" width="9.5" style="1" customWidth="1"/>
    <col min="11502" max="11505" width="8.25" style="1" customWidth="1"/>
    <col min="11506" max="11507" width="8.625" style="1" customWidth="1"/>
    <col min="11508" max="11508" width="7.75" style="1" customWidth="1"/>
    <col min="11509" max="11509" width="8" style="1" customWidth="1"/>
    <col min="11510" max="11510" width="10.25" style="1" customWidth="1"/>
    <col min="11511" max="11511" width="8.25" style="1" customWidth="1"/>
    <col min="11512" max="11512" width="8.375" style="1" customWidth="1"/>
    <col min="11513" max="11514" width="8.25" style="1" customWidth="1"/>
    <col min="11515" max="11515" width="8.625" style="1" customWidth="1"/>
    <col min="11516" max="11516" width="8.375" style="1" customWidth="1"/>
    <col min="11517" max="11517" width="0" style="1" hidden="1" customWidth="1"/>
    <col min="11518" max="11518" width="8.5" style="1" customWidth="1"/>
    <col min="11519" max="11523" width="8.875" style="1" customWidth="1"/>
    <col min="11524" max="11524" width="8.875" style="1" bestFit="1" customWidth="1"/>
    <col min="11525" max="11528" width="8.875" style="1" customWidth="1"/>
    <col min="11529" max="11529" width="8.875" style="1" bestFit="1" customWidth="1"/>
    <col min="11530" max="11533" width="8.875" style="1" customWidth="1"/>
    <col min="11534" max="11534" width="8.875" style="1" bestFit="1" customWidth="1"/>
    <col min="11535" max="11753" width="8" style="1"/>
    <col min="11754" max="11754" width="4" style="1" bestFit="1" customWidth="1"/>
    <col min="11755" max="11755" width="16.25" style="1" customWidth="1"/>
    <col min="11756" max="11756" width="8.125" style="1" customWidth="1"/>
    <col min="11757" max="11757" width="9.5" style="1" customWidth="1"/>
    <col min="11758" max="11761" width="8.25" style="1" customWidth="1"/>
    <col min="11762" max="11763" width="8.625" style="1" customWidth="1"/>
    <col min="11764" max="11764" width="7.75" style="1" customWidth="1"/>
    <col min="11765" max="11765" width="8" style="1" customWidth="1"/>
    <col min="11766" max="11766" width="10.25" style="1" customWidth="1"/>
    <col min="11767" max="11767" width="8.25" style="1" customWidth="1"/>
    <col min="11768" max="11768" width="8.375" style="1" customWidth="1"/>
    <col min="11769" max="11770" width="8.25" style="1" customWidth="1"/>
    <col min="11771" max="11771" width="8.625" style="1" customWidth="1"/>
    <col min="11772" max="11772" width="8.375" style="1" customWidth="1"/>
    <col min="11773" max="11773" width="0" style="1" hidden="1" customWidth="1"/>
    <col min="11774" max="11774" width="8.5" style="1" customWidth="1"/>
    <col min="11775" max="11779" width="8.875" style="1" customWidth="1"/>
    <col min="11780" max="11780" width="8.875" style="1" bestFit="1" customWidth="1"/>
    <col min="11781" max="11784" width="8.875" style="1" customWidth="1"/>
    <col min="11785" max="11785" width="8.875" style="1" bestFit="1" customWidth="1"/>
    <col min="11786" max="11789" width="8.875" style="1" customWidth="1"/>
    <col min="11790" max="11790" width="8.875" style="1" bestFit="1" customWidth="1"/>
    <col min="11791" max="12009" width="8" style="1"/>
    <col min="12010" max="12010" width="4" style="1" bestFit="1" customWidth="1"/>
    <col min="12011" max="12011" width="16.25" style="1" customWidth="1"/>
    <col min="12012" max="12012" width="8.125" style="1" customWidth="1"/>
    <col min="12013" max="12013" width="9.5" style="1" customWidth="1"/>
    <col min="12014" max="12017" width="8.25" style="1" customWidth="1"/>
    <col min="12018" max="12019" width="8.625" style="1" customWidth="1"/>
    <col min="12020" max="12020" width="7.75" style="1" customWidth="1"/>
    <col min="12021" max="12021" width="8" style="1" customWidth="1"/>
    <col min="12022" max="12022" width="10.25" style="1" customWidth="1"/>
    <col min="12023" max="12023" width="8.25" style="1" customWidth="1"/>
    <col min="12024" max="12024" width="8.375" style="1" customWidth="1"/>
    <col min="12025" max="12026" width="8.25" style="1" customWidth="1"/>
    <col min="12027" max="12027" width="8.625" style="1" customWidth="1"/>
    <col min="12028" max="12028" width="8.375" style="1" customWidth="1"/>
    <col min="12029" max="12029" width="0" style="1" hidden="1" customWidth="1"/>
    <col min="12030" max="12030" width="8.5" style="1" customWidth="1"/>
    <col min="12031" max="12035" width="8.875" style="1" customWidth="1"/>
    <col min="12036" max="12036" width="8.875" style="1" bestFit="1" customWidth="1"/>
    <col min="12037" max="12040" width="8.875" style="1" customWidth="1"/>
    <col min="12041" max="12041" width="8.875" style="1" bestFit="1" customWidth="1"/>
    <col min="12042" max="12045" width="8.875" style="1" customWidth="1"/>
    <col min="12046" max="12046" width="8.875" style="1" bestFit="1" customWidth="1"/>
    <col min="12047" max="12265" width="8" style="1"/>
    <col min="12266" max="12266" width="4" style="1" bestFit="1" customWidth="1"/>
    <col min="12267" max="12267" width="16.25" style="1" customWidth="1"/>
    <col min="12268" max="12268" width="8.125" style="1" customWidth="1"/>
    <col min="12269" max="12269" width="9.5" style="1" customWidth="1"/>
    <col min="12270" max="12273" width="8.25" style="1" customWidth="1"/>
    <col min="12274" max="12275" width="8.625" style="1" customWidth="1"/>
    <col min="12276" max="12276" width="7.75" style="1" customWidth="1"/>
    <col min="12277" max="12277" width="8" style="1" customWidth="1"/>
    <col min="12278" max="12278" width="10.25" style="1" customWidth="1"/>
    <col min="12279" max="12279" width="8.25" style="1" customWidth="1"/>
    <col min="12280" max="12280" width="8.375" style="1" customWidth="1"/>
    <col min="12281" max="12282" width="8.25" style="1" customWidth="1"/>
    <col min="12283" max="12283" width="8.625" style="1" customWidth="1"/>
    <col min="12284" max="12284" width="8.375" style="1" customWidth="1"/>
    <col min="12285" max="12285" width="0" style="1" hidden="1" customWidth="1"/>
    <col min="12286" max="12286" width="8.5" style="1" customWidth="1"/>
    <col min="12287" max="12291" width="8.875" style="1" customWidth="1"/>
    <col min="12292" max="12292" width="8.875" style="1" bestFit="1" customWidth="1"/>
    <col min="12293" max="12296" width="8.875" style="1" customWidth="1"/>
    <col min="12297" max="12297" width="8.875" style="1" bestFit="1" customWidth="1"/>
    <col min="12298" max="12301" width="8.875" style="1" customWidth="1"/>
    <col min="12302" max="12302" width="8.875" style="1" bestFit="1" customWidth="1"/>
    <col min="12303" max="12521" width="8" style="1"/>
    <col min="12522" max="12522" width="4" style="1" bestFit="1" customWidth="1"/>
    <col min="12523" max="12523" width="16.25" style="1" customWidth="1"/>
    <col min="12524" max="12524" width="8.125" style="1" customWidth="1"/>
    <col min="12525" max="12525" width="9.5" style="1" customWidth="1"/>
    <col min="12526" max="12529" width="8.25" style="1" customWidth="1"/>
    <col min="12530" max="12531" width="8.625" style="1" customWidth="1"/>
    <col min="12532" max="12532" width="7.75" style="1" customWidth="1"/>
    <col min="12533" max="12533" width="8" style="1" customWidth="1"/>
    <col min="12534" max="12534" width="10.25" style="1" customWidth="1"/>
    <col min="12535" max="12535" width="8.25" style="1" customWidth="1"/>
    <col min="12536" max="12536" width="8.375" style="1" customWidth="1"/>
    <col min="12537" max="12538" width="8.25" style="1" customWidth="1"/>
    <col min="12539" max="12539" width="8.625" style="1" customWidth="1"/>
    <col min="12540" max="12540" width="8.375" style="1" customWidth="1"/>
    <col min="12541" max="12541" width="0" style="1" hidden="1" customWidth="1"/>
    <col min="12542" max="12542" width="8.5" style="1" customWidth="1"/>
    <col min="12543" max="12547" width="8.875" style="1" customWidth="1"/>
    <col min="12548" max="12548" width="8.875" style="1" bestFit="1" customWidth="1"/>
    <col min="12549" max="12552" width="8.875" style="1" customWidth="1"/>
    <col min="12553" max="12553" width="8.875" style="1" bestFit="1" customWidth="1"/>
    <col min="12554" max="12557" width="8.875" style="1" customWidth="1"/>
    <col min="12558" max="12558" width="8.875" style="1" bestFit="1" customWidth="1"/>
    <col min="12559" max="12777" width="8" style="1"/>
    <col min="12778" max="12778" width="4" style="1" bestFit="1" customWidth="1"/>
    <col min="12779" max="12779" width="16.25" style="1" customWidth="1"/>
    <col min="12780" max="12780" width="8.125" style="1" customWidth="1"/>
    <col min="12781" max="12781" width="9.5" style="1" customWidth="1"/>
    <col min="12782" max="12785" width="8.25" style="1" customWidth="1"/>
    <col min="12786" max="12787" width="8.625" style="1" customWidth="1"/>
    <col min="12788" max="12788" width="7.75" style="1" customWidth="1"/>
    <col min="12789" max="12789" width="8" style="1" customWidth="1"/>
    <col min="12790" max="12790" width="10.25" style="1" customWidth="1"/>
    <col min="12791" max="12791" width="8.25" style="1" customWidth="1"/>
    <col min="12792" max="12792" width="8.375" style="1" customWidth="1"/>
    <col min="12793" max="12794" width="8.25" style="1" customWidth="1"/>
    <col min="12795" max="12795" width="8.625" style="1" customWidth="1"/>
    <col min="12796" max="12796" width="8.375" style="1" customWidth="1"/>
    <col min="12797" max="12797" width="0" style="1" hidden="1" customWidth="1"/>
    <col min="12798" max="12798" width="8.5" style="1" customWidth="1"/>
    <col min="12799" max="12803" width="8.875" style="1" customWidth="1"/>
    <col min="12804" max="12804" width="8.875" style="1" bestFit="1" customWidth="1"/>
    <col min="12805" max="12808" width="8.875" style="1" customWidth="1"/>
    <col min="12809" max="12809" width="8.875" style="1" bestFit="1" customWidth="1"/>
    <col min="12810" max="12813" width="8.875" style="1" customWidth="1"/>
    <col min="12814" max="12814" width="8.875" style="1" bestFit="1" customWidth="1"/>
    <col min="12815" max="13033" width="8" style="1"/>
    <col min="13034" max="13034" width="4" style="1" bestFit="1" customWidth="1"/>
    <col min="13035" max="13035" width="16.25" style="1" customWidth="1"/>
    <col min="13036" max="13036" width="8.125" style="1" customWidth="1"/>
    <col min="13037" max="13037" width="9.5" style="1" customWidth="1"/>
    <col min="13038" max="13041" width="8.25" style="1" customWidth="1"/>
    <col min="13042" max="13043" width="8.625" style="1" customWidth="1"/>
    <col min="13044" max="13044" width="7.75" style="1" customWidth="1"/>
    <col min="13045" max="13045" width="8" style="1" customWidth="1"/>
    <col min="13046" max="13046" width="10.25" style="1" customWidth="1"/>
    <col min="13047" max="13047" width="8.25" style="1" customWidth="1"/>
    <col min="13048" max="13048" width="8.375" style="1" customWidth="1"/>
    <col min="13049" max="13050" width="8.25" style="1" customWidth="1"/>
    <col min="13051" max="13051" width="8.625" style="1" customWidth="1"/>
    <col min="13052" max="13052" width="8.375" style="1" customWidth="1"/>
    <col min="13053" max="13053" width="0" style="1" hidden="1" customWidth="1"/>
    <col min="13054" max="13054" width="8.5" style="1" customWidth="1"/>
    <col min="13055" max="13059" width="8.875" style="1" customWidth="1"/>
    <col min="13060" max="13060" width="8.875" style="1" bestFit="1" customWidth="1"/>
    <col min="13061" max="13064" width="8.875" style="1" customWidth="1"/>
    <col min="13065" max="13065" width="8.875" style="1" bestFit="1" customWidth="1"/>
    <col min="13066" max="13069" width="8.875" style="1" customWidth="1"/>
    <col min="13070" max="13070" width="8.875" style="1" bestFit="1" customWidth="1"/>
    <col min="13071" max="13289" width="8" style="1"/>
    <col min="13290" max="13290" width="4" style="1" bestFit="1" customWidth="1"/>
    <col min="13291" max="13291" width="16.25" style="1" customWidth="1"/>
    <col min="13292" max="13292" width="8.125" style="1" customWidth="1"/>
    <col min="13293" max="13293" width="9.5" style="1" customWidth="1"/>
    <col min="13294" max="13297" width="8.25" style="1" customWidth="1"/>
    <col min="13298" max="13299" width="8.625" style="1" customWidth="1"/>
    <col min="13300" max="13300" width="7.75" style="1" customWidth="1"/>
    <col min="13301" max="13301" width="8" style="1" customWidth="1"/>
    <col min="13302" max="13302" width="10.25" style="1" customWidth="1"/>
    <col min="13303" max="13303" width="8.25" style="1" customWidth="1"/>
    <col min="13304" max="13304" width="8.375" style="1" customWidth="1"/>
    <col min="13305" max="13306" width="8.25" style="1" customWidth="1"/>
    <col min="13307" max="13307" width="8.625" style="1" customWidth="1"/>
    <col min="13308" max="13308" width="8.375" style="1" customWidth="1"/>
    <col min="13309" max="13309" width="0" style="1" hidden="1" customWidth="1"/>
    <col min="13310" max="13310" width="8.5" style="1" customWidth="1"/>
    <col min="13311" max="13315" width="8.875" style="1" customWidth="1"/>
    <col min="13316" max="13316" width="8.875" style="1" bestFit="1" customWidth="1"/>
    <col min="13317" max="13320" width="8.875" style="1" customWidth="1"/>
    <col min="13321" max="13321" width="8.875" style="1" bestFit="1" customWidth="1"/>
    <col min="13322" max="13325" width="8.875" style="1" customWidth="1"/>
    <col min="13326" max="13326" width="8.875" style="1" bestFit="1" customWidth="1"/>
    <col min="13327" max="13545" width="8" style="1"/>
    <col min="13546" max="13546" width="4" style="1" bestFit="1" customWidth="1"/>
    <col min="13547" max="13547" width="16.25" style="1" customWidth="1"/>
    <col min="13548" max="13548" width="8.125" style="1" customWidth="1"/>
    <col min="13549" max="13549" width="9.5" style="1" customWidth="1"/>
    <col min="13550" max="13553" width="8.25" style="1" customWidth="1"/>
    <col min="13554" max="13555" width="8.625" style="1" customWidth="1"/>
    <col min="13556" max="13556" width="7.75" style="1" customWidth="1"/>
    <col min="13557" max="13557" width="8" style="1" customWidth="1"/>
    <col min="13558" max="13558" width="10.25" style="1" customWidth="1"/>
    <col min="13559" max="13559" width="8.25" style="1" customWidth="1"/>
    <col min="13560" max="13560" width="8.375" style="1" customWidth="1"/>
    <col min="13561" max="13562" width="8.25" style="1" customWidth="1"/>
    <col min="13563" max="13563" width="8.625" style="1" customWidth="1"/>
    <col min="13564" max="13564" width="8.375" style="1" customWidth="1"/>
    <col min="13565" max="13565" width="0" style="1" hidden="1" customWidth="1"/>
    <col min="13566" max="13566" width="8.5" style="1" customWidth="1"/>
    <col min="13567" max="13571" width="8.875" style="1" customWidth="1"/>
    <col min="13572" max="13572" width="8.875" style="1" bestFit="1" customWidth="1"/>
    <col min="13573" max="13576" width="8.875" style="1" customWidth="1"/>
    <col min="13577" max="13577" width="8.875" style="1" bestFit="1" customWidth="1"/>
    <col min="13578" max="13581" width="8.875" style="1" customWidth="1"/>
    <col min="13582" max="13582" width="8.875" style="1" bestFit="1" customWidth="1"/>
    <col min="13583" max="13801" width="8" style="1"/>
    <col min="13802" max="13802" width="4" style="1" bestFit="1" customWidth="1"/>
    <col min="13803" max="13803" width="16.25" style="1" customWidth="1"/>
    <col min="13804" max="13804" width="8.125" style="1" customWidth="1"/>
    <col min="13805" max="13805" width="9.5" style="1" customWidth="1"/>
    <col min="13806" max="13809" width="8.25" style="1" customWidth="1"/>
    <col min="13810" max="13811" width="8.625" style="1" customWidth="1"/>
    <col min="13812" max="13812" width="7.75" style="1" customWidth="1"/>
    <col min="13813" max="13813" width="8" style="1" customWidth="1"/>
    <col min="13814" max="13814" width="10.25" style="1" customWidth="1"/>
    <col min="13815" max="13815" width="8.25" style="1" customWidth="1"/>
    <col min="13816" max="13816" width="8.375" style="1" customWidth="1"/>
    <col min="13817" max="13818" width="8.25" style="1" customWidth="1"/>
    <col min="13819" max="13819" width="8.625" style="1" customWidth="1"/>
    <col min="13820" max="13820" width="8.375" style="1" customWidth="1"/>
    <col min="13821" max="13821" width="0" style="1" hidden="1" customWidth="1"/>
    <col min="13822" max="13822" width="8.5" style="1" customWidth="1"/>
    <col min="13823" max="13827" width="8.875" style="1" customWidth="1"/>
    <col min="13828" max="13828" width="8.875" style="1" bestFit="1" customWidth="1"/>
    <col min="13829" max="13832" width="8.875" style="1" customWidth="1"/>
    <col min="13833" max="13833" width="8.875" style="1" bestFit="1" customWidth="1"/>
    <col min="13834" max="13837" width="8.875" style="1" customWidth="1"/>
    <col min="13838" max="13838" width="8.875" style="1" bestFit="1" customWidth="1"/>
    <col min="13839" max="14057" width="8" style="1"/>
    <col min="14058" max="14058" width="4" style="1" bestFit="1" customWidth="1"/>
    <col min="14059" max="14059" width="16.25" style="1" customWidth="1"/>
    <col min="14060" max="14060" width="8.125" style="1" customWidth="1"/>
    <col min="14061" max="14061" width="9.5" style="1" customWidth="1"/>
    <col min="14062" max="14065" width="8.25" style="1" customWidth="1"/>
    <col min="14066" max="14067" width="8.625" style="1" customWidth="1"/>
    <col min="14068" max="14068" width="7.75" style="1" customWidth="1"/>
    <col min="14069" max="14069" width="8" style="1" customWidth="1"/>
    <col min="14070" max="14070" width="10.25" style="1" customWidth="1"/>
    <col min="14071" max="14071" width="8.25" style="1" customWidth="1"/>
    <col min="14072" max="14072" width="8.375" style="1" customWidth="1"/>
    <col min="14073" max="14074" width="8.25" style="1" customWidth="1"/>
    <col min="14075" max="14075" width="8.625" style="1" customWidth="1"/>
    <col min="14076" max="14076" width="8.375" style="1" customWidth="1"/>
    <col min="14077" max="14077" width="0" style="1" hidden="1" customWidth="1"/>
    <col min="14078" max="14078" width="8.5" style="1" customWidth="1"/>
    <col min="14079" max="14083" width="8.875" style="1" customWidth="1"/>
    <col min="14084" max="14084" width="8.875" style="1" bestFit="1" customWidth="1"/>
    <col min="14085" max="14088" width="8.875" style="1" customWidth="1"/>
    <col min="14089" max="14089" width="8.875" style="1" bestFit="1" customWidth="1"/>
    <col min="14090" max="14093" width="8.875" style="1" customWidth="1"/>
    <col min="14094" max="14094" width="8.875" style="1" bestFit="1" customWidth="1"/>
    <col min="14095" max="14313" width="8" style="1"/>
    <col min="14314" max="14314" width="4" style="1" bestFit="1" customWidth="1"/>
    <col min="14315" max="14315" width="16.25" style="1" customWidth="1"/>
    <col min="14316" max="14316" width="8.125" style="1" customWidth="1"/>
    <col min="14317" max="14317" width="9.5" style="1" customWidth="1"/>
    <col min="14318" max="14321" width="8.25" style="1" customWidth="1"/>
    <col min="14322" max="14323" width="8.625" style="1" customWidth="1"/>
    <col min="14324" max="14324" width="7.75" style="1" customWidth="1"/>
    <col min="14325" max="14325" width="8" style="1" customWidth="1"/>
    <col min="14326" max="14326" width="10.25" style="1" customWidth="1"/>
    <col min="14327" max="14327" width="8.25" style="1" customWidth="1"/>
    <col min="14328" max="14328" width="8.375" style="1" customWidth="1"/>
    <col min="14329" max="14330" width="8.25" style="1" customWidth="1"/>
    <col min="14331" max="14331" width="8.625" style="1" customWidth="1"/>
    <col min="14332" max="14332" width="8.375" style="1" customWidth="1"/>
    <col min="14333" max="14333" width="0" style="1" hidden="1" customWidth="1"/>
    <col min="14334" max="14334" width="8.5" style="1" customWidth="1"/>
    <col min="14335" max="14339" width="8.875" style="1" customWidth="1"/>
    <col min="14340" max="14340" width="8.875" style="1" bestFit="1" customWidth="1"/>
    <col min="14341" max="14344" width="8.875" style="1" customWidth="1"/>
    <col min="14345" max="14345" width="8.875" style="1" bestFit="1" customWidth="1"/>
    <col min="14346" max="14349" width="8.875" style="1" customWidth="1"/>
    <col min="14350" max="14350" width="8.875" style="1" bestFit="1" customWidth="1"/>
    <col min="14351" max="14569" width="8" style="1"/>
    <col min="14570" max="14570" width="4" style="1" bestFit="1" customWidth="1"/>
    <col min="14571" max="14571" width="16.25" style="1" customWidth="1"/>
    <col min="14572" max="14572" width="8.125" style="1" customWidth="1"/>
    <col min="14573" max="14573" width="9.5" style="1" customWidth="1"/>
    <col min="14574" max="14577" width="8.25" style="1" customWidth="1"/>
    <col min="14578" max="14579" width="8.625" style="1" customWidth="1"/>
    <col min="14580" max="14580" width="7.75" style="1" customWidth="1"/>
    <col min="14581" max="14581" width="8" style="1" customWidth="1"/>
    <col min="14582" max="14582" width="10.25" style="1" customWidth="1"/>
    <col min="14583" max="14583" width="8.25" style="1" customWidth="1"/>
    <col min="14584" max="14584" width="8.375" style="1" customWidth="1"/>
    <col min="14585" max="14586" width="8.25" style="1" customWidth="1"/>
    <col min="14587" max="14587" width="8.625" style="1" customWidth="1"/>
    <col min="14588" max="14588" width="8.375" style="1" customWidth="1"/>
    <col min="14589" max="14589" width="0" style="1" hidden="1" customWidth="1"/>
    <col min="14590" max="14590" width="8.5" style="1" customWidth="1"/>
    <col min="14591" max="14595" width="8.875" style="1" customWidth="1"/>
    <col min="14596" max="14596" width="8.875" style="1" bestFit="1" customWidth="1"/>
    <col min="14597" max="14600" width="8.875" style="1" customWidth="1"/>
    <col min="14601" max="14601" width="8.875" style="1" bestFit="1" customWidth="1"/>
    <col min="14602" max="14605" width="8.875" style="1" customWidth="1"/>
    <col min="14606" max="14606" width="8.875" style="1" bestFit="1" customWidth="1"/>
    <col min="14607" max="14825" width="8" style="1"/>
    <col min="14826" max="14826" width="4" style="1" bestFit="1" customWidth="1"/>
    <col min="14827" max="14827" width="16.25" style="1" customWidth="1"/>
    <col min="14828" max="14828" width="8.125" style="1" customWidth="1"/>
    <col min="14829" max="14829" width="9.5" style="1" customWidth="1"/>
    <col min="14830" max="14833" width="8.25" style="1" customWidth="1"/>
    <col min="14834" max="14835" width="8.625" style="1" customWidth="1"/>
    <col min="14836" max="14836" width="7.75" style="1" customWidth="1"/>
    <col min="14837" max="14837" width="8" style="1" customWidth="1"/>
    <col min="14838" max="14838" width="10.25" style="1" customWidth="1"/>
    <col min="14839" max="14839" width="8.25" style="1" customWidth="1"/>
    <col min="14840" max="14840" width="8.375" style="1" customWidth="1"/>
    <col min="14841" max="14842" width="8.25" style="1" customWidth="1"/>
    <col min="14843" max="14843" width="8.625" style="1" customWidth="1"/>
    <col min="14844" max="14844" width="8.375" style="1" customWidth="1"/>
    <col min="14845" max="14845" width="0" style="1" hidden="1" customWidth="1"/>
    <col min="14846" max="14846" width="8.5" style="1" customWidth="1"/>
    <col min="14847" max="14851" width="8.875" style="1" customWidth="1"/>
    <col min="14852" max="14852" width="8.875" style="1" bestFit="1" customWidth="1"/>
    <col min="14853" max="14856" width="8.875" style="1" customWidth="1"/>
    <col min="14857" max="14857" width="8.875" style="1" bestFit="1" customWidth="1"/>
    <col min="14858" max="14861" width="8.875" style="1" customWidth="1"/>
    <col min="14862" max="14862" width="8.875" style="1" bestFit="1" customWidth="1"/>
    <col min="14863" max="15081" width="8" style="1"/>
    <col min="15082" max="15082" width="4" style="1" bestFit="1" customWidth="1"/>
    <col min="15083" max="15083" width="16.25" style="1" customWidth="1"/>
    <col min="15084" max="15084" width="8.125" style="1" customWidth="1"/>
    <col min="15085" max="15085" width="9.5" style="1" customWidth="1"/>
    <col min="15086" max="15089" width="8.25" style="1" customWidth="1"/>
    <col min="15090" max="15091" width="8.625" style="1" customWidth="1"/>
    <col min="15092" max="15092" width="7.75" style="1" customWidth="1"/>
    <col min="15093" max="15093" width="8" style="1" customWidth="1"/>
    <col min="15094" max="15094" width="10.25" style="1" customWidth="1"/>
    <col min="15095" max="15095" width="8.25" style="1" customWidth="1"/>
    <col min="15096" max="15096" width="8.375" style="1" customWidth="1"/>
    <col min="15097" max="15098" width="8.25" style="1" customWidth="1"/>
    <col min="15099" max="15099" width="8.625" style="1" customWidth="1"/>
    <col min="15100" max="15100" width="8.375" style="1" customWidth="1"/>
    <col min="15101" max="15101" width="0" style="1" hidden="1" customWidth="1"/>
    <col min="15102" max="15102" width="8.5" style="1" customWidth="1"/>
    <col min="15103" max="15107" width="8.875" style="1" customWidth="1"/>
    <col min="15108" max="15108" width="8.875" style="1" bestFit="1" customWidth="1"/>
    <col min="15109" max="15112" width="8.875" style="1" customWidth="1"/>
    <col min="15113" max="15113" width="8.875" style="1" bestFit="1" customWidth="1"/>
    <col min="15114" max="15117" width="8.875" style="1" customWidth="1"/>
    <col min="15118" max="15118" width="8.875" style="1" bestFit="1" customWidth="1"/>
    <col min="15119" max="15337" width="8" style="1"/>
    <col min="15338" max="15338" width="4" style="1" bestFit="1" customWidth="1"/>
    <col min="15339" max="15339" width="16.25" style="1" customWidth="1"/>
    <col min="15340" max="15340" width="8.125" style="1" customWidth="1"/>
    <col min="15341" max="15341" width="9.5" style="1" customWidth="1"/>
    <col min="15342" max="15345" width="8.25" style="1" customWidth="1"/>
    <col min="15346" max="15347" width="8.625" style="1" customWidth="1"/>
    <col min="15348" max="15348" width="7.75" style="1" customWidth="1"/>
    <col min="15349" max="15349" width="8" style="1" customWidth="1"/>
    <col min="15350" max="15350" width="10.25" style="1" customWidth="1"/>
    <col min="15351" max="15351" width="8.25" style="1" customWidth="1"/>
    <col min="15352" max="15352" width="8.375" style="1" customWidth="1"/>
    <col min="15353" max="15354" width="8.25" style="1" customWidth="1"/>
    <col min="15355" max="15355" width="8.625" style="1" customWidth="1"/>
    <col min="15356" max="15356" width="8.375" style="1" customWidth="1"/>
    <col min="15357" max="15357" width="0" style="1" hidden="1" customWidth="1"/>
    <col min="15358" max="15358" width="8.5" style="1" customWidth="1"/>
    <col min="15359" max="15363" width="8.875" style="1" customWidth="1"/>
    <col min="15364" max="15364" width="8.875" style="1" bestFit="1" customWidth="1"/>
    <col min="15365" max="15368" width="8.875" style="1" customWidth="1"/>
    <col min="15369" max="15369" width="8.875" style="1" bestFit="1" customWidth="1"/>
    <col min="15370" max="15373" width="8.875" style="1" customWidth="1"/>
    <col min="15374" max="15374" width="8.875" style="1" bestFit="1" customWidth="1"/>
    <col min="15375" max="15593" width="8" style="1"/>
    <col min="15594" max="15594" width="4" style="1" bestFit="1" customWidth="1"/>
    <col min="15595" max="15595" width="16.25" style="1" customWidth="1"/>
    <col min="15596" max="15596" width="8.125" style="1" customWidth="1"/>
    <col min="15597" max="15597" width="9.5" style="1" customWidth="1"/>
    <col min="15598" max="15601" width="8.25" style="1" customWidth="1"/>
    <col min="15602" max="15603" width="8.625" style="1" customWidth="1"/>
    <col min="15604" max="15604" width="7.75" style="1" customWidth="1"/>
    <col min="15605" max="15605" width="8" style="1" customWidth="1"/>
    <col min="15606" max="15606" width="10.25" style="1" customWidth="1"/>
    <col min="15607" max="15607" width="8.25" style="1" customWidth="1"/>
    <col min="15608" max="15608" width="8.375" style="1" customWidth="1"/>
    <col min="15609" max="15610" width="8.25" style="1" customWidth="1"/>
    <col min="15611" max="15611" width="8.625" style="1" customWidth="1"/>
    <col min="15612" max="15612" width="8.375" style="1" customWidth="1"/>
    <col min="15613" max="15613" width="0" style="1" hidden="1" customWidth="1"/>
    <col min="15614" max="15614" width="8.5" style="1" customWidth="1"/>
    <col min="15615" max="15619" width="8.875" style="1" customWidth="1"/>
    <col min="15620" max="15620" width="8.875" style="1" bestFit="1" customWidth="1"/>
    <col min="15621" max="15624" width="8.875" style="1" customWidth="1"/>
    <col min="15625" max="15625" width="8.875" style="1" bestFit="1" customWidth="1"/>
    <col min="15626" max="15629" width="8.875" style="1" customWidth="1"/>
    <col min="15630" max="15630" width="8.875" style="1" bestFit="1" customWidth="1"/>
    <col min="15631" max="15849" width="8" style="1"/>
    <col min="15850" max="15850" width="4" style="1" bestFit="1" customWidth="1"/>
    <col min="15851" max="15851" width="16.25" style="1" customWidth="1"/>
    <col min="15852" max="15852" width="8.125" style="1" customWidth="1"/>
    <col min="15853" max="15853" width="9.5" style="1" customWidth="1"/>
    <col min="15854" max="15857" width="8.25" style="1" customWidth="1"/>
    <col min="15858" max="15859" width="8.625" style="1" customWidth="1"/>
    <col min="15860" max="15860" width="7.75" style="1" customWidth="1"/>
    <col min="15861" max="15861" width="8" style="1" customWidth="1"/>
    <col min="15862" max="15862" width="10.25" style="1" customWidth="1"/>
    <col min="15863" max="15863" width="8.25" style="1" customWidth="1"/>
    <col min="15864" max="15864" width="8.375" style="1" customWidth="1"/>
    <col min="15865" max="15866" width="8.25" style="1" customWidth="1"/>
    <col min="15867" max="15867" width="8.625" style="1" customWidth="1"/>
    <col min="15868" max="15868" width="8.375" style="1" customWidth="1"/>
    <col min="15869" max="15869" width="0" style="1" hidden="1" customWidth="1"/>
    <col min="15870" max="15870" width="8.5" style="1" customWidth="1"/>
    <col min="15871" max="15875" width="8.875" style="1" customWidth="1"/>
    <col min="15876" max="15876" width="8.875" style="1" bestFit="1" customWidth="1"/>
    <col min="15877" max="15880" width="8.875" style="1" customWidth="1"/>
    <col min="15881" max="15881" width="8.875" style="1" bestFit="1" customWidth="1"/>
    <col min="15882" max="15885" width="8.875" style="1" customWidth="1"/>
    <col min="15886" max="15886" width="8.875" style="1" bestFit="1" customWidth="1"/>
    <col min="15887" max="16105" width="8" style="1"/>
    <col min="16106" max="16106" width="4" style="1" bestFit="1" customWidth="1"/>
    <col min="16107" max="16107" width="16.25" style="1" customWidth="1"/>
    <col min="16108" max="16108" width="8.125" style="1" customWidth="1"/>
    <col min="16109" max="16109" width="9.5" style="1" customWidth="1"/>
    <col min="16110" max="16113" width="8.25" style="1" customWidth="1"/>
    <col min="16114" max="16115" width="8.625" style="1" customWidth="1"/>
    <col min="16116" max="16116" width="7.75" style="1" customWidth="1"/>
    <col min="16117" max="16117" width="8" style="1" customWidth="1"/>
    <col min="16118" max="16118" width="10.25" style="1" customWidth="1"/>
    <col min="16119" max="16119" width="8.25" style="1" customWidth="1"/>
    <col min="16120" max="16120" width="8.375" style="1" customWidth="1"/>
    <col min="16121" max="16122" width="8.25" style="1" customWidth="1"/>
    <col min="16123" max="16123" width="8.625" style="1" customWidth="1"/>
    <col min="16124" max="16124" width="8.375" style="1" customWidth="1"/>
    <col min="16125" max="16125" width="0" style="1" hidden="1" customWidth="1"/>
    <col min="16126" max="16126" width="8.5" style="1" customWidth="1"/>
    <col min="16127" max="16131" width="8.875" style="1" customWidth="1"/>
    <col min="16132" max="16132" width="8.875" style="1" bestFit="1" customWidth="1"/>
    <col min="16133" max="16136" width="8.875" style="1" customWidth="1"/>
    <col min="16137" max="16137" width="8.875" style="1" bestFit="1" customWidth="1"/>
    <col min="16138" max="16141" width="8.875" style="1" customWidth="1"/>
    <col min="16142" max="16142" width="8.875" style="1" bestFit="1" customWidth="1"/>
    <col min="16143" max="16148" width="8" style="1"/>
    <col min="16149" max="16384" width="9" style="1"/>
  </cols>
  <sheetData>
    <row r="1" spans="1:28" ht="63.75" customHeight="1" x14ac:dyDescent="0.25">
      <c r="A1" s="446" t="s">
        <v>72</v>
      </c>
      <c r="B1" s="446"/>
      <c r="C1" s="446"/>
      <c r="D1" s="446"/>
      <c r="E1" s="446"/>
      <c r="F1" s="446"/>
      <c r="G1" s="446"/>
      <c r="H1" s="446"/>
      <c r="I1" s="160"/>
      <c r="M1" s="1"/>
      <c r="P1" s="452" t="s">
        <v>57</v>
      </c>
      <c r="Q1" s="452"/>
      <c r="R1" s="452"/>
      <c r="S1" s="452"/>
      <c r="T1" s="452"/>
    </row>
    <row r="2" spans="1:28" ht="116.25" customHeight="1" x14ac:dyDescent="0.25">
      <c r="A2" s="448" t="s">
        <v>73</v>
      </c>
      <c r="B2" s="448"/>
      <c r="C2" s="448"/>
      <c r="D2" s="448"/>
      <c r="E2" s="448"/>
      <c r="F2" s="448"/>
      <c r="G2" s="448"/>
      <c r="H2" s="448"/>
      <c r="I2" s="448"/>
      <c r="J2" s="448"/>
      <c r="K2" s="448"/>
      <c r="L2" s="448"/>
      <c r="M2" s="448"/>
      <c r="N2" s="448"/>
      <c r="O2" s="448"/>
      <c r="P2" s="448"/>
      <c r="Q2" s="448"/>
      <c r="R2" s="448"/>
      <c r="S2" s="448"/>
      <c r="T2" s="448"/>
    </row>
    <row r="3" spans="1:28" s="15" customFormat="1" ht="54" customHeight="1" x14ac:dyDescent="0.55000000000000004">
      <c r="A3" s="447" t="s">
        <v>74</v>
      </c>
      <c r="B3" s="447"/>
      <c r="C3" s="447"/>
      <c r="D3" s="447"/>
      <c r="E3" s="447"/>
      <c r="F3" s="447"/>
      <c r="G3" s="447"/>
      <c r="H3" s="447"/>
      <c r="I3" s="447"/>
      <c r="J3" s="447"/>
      <c r="K3" s="447"/>
      <c r="L3" s="447"/>
      <c r="M3" s="447"/>
      <c r="N3" s="447"/>
      <c r="O3" s="447"/>
      <c r="P3" s="447"/>
      <c r="Q3" s="447"/>
      <c r="R3" s="447"/>
      <c r="S3" s="447"/>
      <c r="T3" s="447"/>
    </row>
    <row r="4" spans="1:28" x14ac:dyDescent="0.25">
      <c r="M4" s="1"/>
    </row>
    <row r="5" spans="1:28" s="14" customFormat="1" ht="119.25" customHeight="1" x14ac:dyDescent="0.45">
      <c r="A5" s="445" t="s">
        <v>6</v>
      </c>
      <c r="B5" s="445" t="s">
        <v>14</v>
      </c>
      <c r="C5" s="445" t="s">
        <v>67</v>
      </c>
      <c r="D5" s="445" t="s">
        <v>62</v>
      </c>
      <c r="E5" s="453" t="s">
        <v>63</v>
      </c>
      <c r="F5" s="449" t="s">
        <v>61</v>
      </c>
      <c r="G5" s="450"/>
      <c r="H5" s="450"/>
      <c r="I5" s="450"/>
      <c r="J5" s="451"/>
      <c r="K5" s="456" t="s">
        <v>22</v>
      </c>
      <c r="L5" s="456"/>
      <c r="M5" s="456"/>
      <c r="N5" s="456"/>
      <c r="O5" s="456"/>
      <c r="P5" s="456"/>
      <c r="Q5" s="456"/>
      <c r="R5" s="449" t="s">
        <v>23</v>
      </c>
      <c r="S5" s="450"/>
      <c r="T5" s="451"/>
    </row>
    <row r="6" spans="1:28" s="9" customFormat="1" ht="112.5" customHeight="1" x14ac:dyDescent="0.35">
      <c r="A6" s="445"/>
      <c r="B6" s="445"/>
      <c r="C6" s="445"/>
      <c r="D6" s="445"/>
      <c r="E6" s="454"/>
      <c r="F6" s="445" t="s">
        <v>41</v>
      </c>
      <c r="G6" s="443" t="s">
        <v>15</v>
      </c>
      <c r="H6" s="443" t="s">
        <v>16</v>
      </c>
      <c r="I6" s="443" t="s">
        <v>17</v>
      </c>
      <c r="J6" s="443" t="s">
        <v>60</v>
      </c>
      <c r="K6" s="457" t="s">
        <v>24</v>
      </c>
      <c r="L6" s="457"/>
      <c r="M6" s="457"/>
      <c r="N6" s="457" t="s">
        <v>25</v>
      </c>
      <c r="O6" s="457"/>
      <c r="P6" s="457" t="s">
        <v>26</v>
      </c>
      <c r="Q6" s="457"/>
      <c r="R6" s="457" t="s">
        <v>34</v>
      </c>
      <c r="S6" s="457"/>
      <c r="T6" s="457"/>
    </row>
    <row r="7" spans="1:28" s="9" customFormat="1" ht="223.5" customHeight="1" x14ac:dyDescent="0.35">
      <c r="A7" s="445"/>
      <c r="B7" s="445"/>
      <c r="C7" s="445"/>
      <c r="D7" s="445"/>
      <c r="E7" s="455"/>
      <c r="F7" s="445"/>
      <c r="G7" s="444"/>
      <c r="H7" s="444"/>
      <c r="I7" s="444"/>
      <c r="J7" s="444"/>
      <c r="K7" s="22" t="s">
        <v>20</v>
      </c>
      <c r="L7" s="22" t="s">
        <v>21</v>
      </c>
      <c r="M7" s="162" t="s">
        <v>27</v>
      </c>
      <c r="N7" s="22" t="s">
        <v>20</v>
      </c>
      <c r="O7" s="22" t="s">
        <v>21</v>
      </c>
      <c r="P7" s="22" t="s">
        <v>20</v>
      </c>
      <c r="Q7" s="22" t="s">
        <v>21</v>
      </c>
      <c r="R7" s="22" t="s">
        <v>12</v>
      </c>
      <c r="S7" s="22" t="s">
        <v>18</v>
      </c>
      <c r="T7" s="22" t="s">
        <v>19</v>
      </c>
    </row>
    <row r="8" spans="1:28" s="9" customFormat="1" ht="85.5" customHeight="1" x14ac:dyDescent="0.35">
      <c r="A8" s="17">
        <v>1</v>
      </c>
      <c r="B8" s="45">
        <v>2</v>
      </c>
      <c r="C8" s="17">
        <v>3</v>
      </c>
      <c r="D8" s="17" t="s">
        <v>70</v>
      </c>
      <c r="E8" s="17">
        <v>5</v>
      </c>
      <c r="F8" s="17" t="s">
        <v>68</v>
      </c>
      <c r="G8" s="17">
        <v>7</v>
      </c>
      <c r="H8" s="17">
        <v>8</v>
      </c>
      <c r="I8" s="17">
        <v>9</v>
      </c>
      <c r="J8" s="17">
        <v>10</v>
      </c>
      <c r="K8" s="17">
        <v>11</v>
      </c>
      <c r="L8" s="17">
        <v>12</v>
      </c>
      <c r="M8" s="163" t="s">
        <v>69</v>
      </c>
      <c r="N8" s="17">
        <v>14</v>
      </c>
      <c r="O8" s="17">
        <v>15</v>
      </c>
      <c r="P8" s="17">
        <v>16</v>
      </c>
      <c r="Q8" s="17">
        <v>17</v>
      </c>
      <c r="R8" s="17" t="s">
        <v>71</v>
      </c>
      <c r="S8" s="17">
        <v>19</v>
      </c>
      <c r="T8" s="17">
        <v>20</v>
      </c>
    </row>
    <row r="9" spans="1:28" s="44" customFormat="1" ht="56.25" customHeight="1" x14ac:dyDescent="0.4">
      <c r="A9" s="71"/>
      <c r="B9" s="72" t="s">
        <v>760</v>
      </c>
      <c r="C9" s="73">
        <f t="shared" ref="C9:J9" si="0">SUM(C10,C16,C47,C95,C112,C151,C170,C198,C252,C273,C301,C345)</f>
        <v>12521</v>
      </c>
      <c r="D9" s="73">
        <f t="shared" si="0"/>
        <v>11696</v>
      </c>
      <c r="E9" s="73">
        <f t="shared" si="0"/>
        <v>738</v>
      </c>
      <c r="F9" s="73">
        <f t="shared" si="0"/>
        <v>10964</v>
      </c>
      <c r="G9" s="73">
        <f t="shared" si="0"/>
        <v>70</v>
      </c>
      <c r="H9" s="73">
        <f t="shared" si="0"/>
        <v>4324</v>
      </c>
      <c r="I9" s="73">
        <f t="shared" si="0"/>
        <v>6015</v>
      </c>
      <c r="J9" s="73">
        <f t="shared" si="0"/>
        <v>560</v>
      </c>
      <c r="K9" s="73"/>
      <c r="L9" s="73">
        <f>SUM(L10,L16,L47,L95,L112,L151,L170,L198,L252,L273,L301,L345)</f>
        <v>810.80000000000007</v>
      </c>
      <c r="M9" s="73">
        <f>SUM(M10,M16,M47,M95,M112,M151,M170,M198,M252,M273,M301,M345)</f>
        <v>729.35000000000025</v>
      </c>
      <c r="N9" s="73"/>
      <c r="O9" s="73">
        <f>SUM(O10,O16,O47,O95,O112,O151,O170,O198,O252,O273,O301,O345)</f>
        <v>5573.3499999999995</v>
      </c>
      <c r="P9" s="73"/>
      <c r="Q9" s="73">
        <f>SUM(Q10,Q16,Q47,Q95,Q112,Q151,Q170,Q198,Q252,Q273,Q301,Q345)</f>
        <v>3893.8</v>
      </c>
      <c r="R9" s="73">
        <f>SUM(R10,R16,R47,R95,R112,R151,R170,R198,R252,R273,R301,R345)</f>
        <v>792</v>
      </c>
      <c r="S9" s="73">
        <f>SUM(S10,S16,S47,S95,S112,S151,S170,S198,S252,S273,S301,S345)</f>
        <v>332</v>
      </c>
      <c r="T9" s="73">
        <f>SUM(T10,T16,T47,T95,T112,T151,T170,T198,T252,T273,T301,T345)</f>
        <v>460</v>
      </c>
      <c r="U9" s="43"/>
      <c r="V9" s="43"/>
      <c r="W9" s="43"/>
      <c r="X9" s="179">
        <v>107</v>
      </c>
      <c r="Y9" s="179">
        <v>428</v>
      </c>
      <c r="Z9" s="179">
        <v>243</v>
      </c>
      <c r="AA9" s="180">
        <v>14</v>
      </c>
      <c r="AB9" s="180">
        <f>SUM(X9:AA9)</f>
        <v>792</v>
      </c>
    </row>
    <row r="10" spans="1:28" s="44" customFormat="1" ht="56.25" customHeight="1" x14ac:dyDescent="0.4">
      <c r="A10" s="437" t="s">
        <v>64</v>
      </c>
      <c r="B10" s="438"/>
      <c r="C10" s="73">
        <f t="shared" ref="C10:J10" si="1">SUM(C11:C15)</f>
        <v>422</v>
      </c>
      <c r="D10" s="73">
        <f t="shared" si="1"/>
        <v>325</v>
      </c>
      <c r="E10" s="73">
        <f t="shared" si="1"/>
        <v>14</v>
      </c>
      <c r="F10" s="73">
        <f t="shared" si="1"/>
        <v>313</v>
      </c>
      <c r="G10" s="73">
        <f t="shared" si="1"/>
        <v>0</v>
      </c>
      <c r="H10" s="73">
        <f t="shared" si="1"/>
        <v>102</v>
      </c>
      <c r="I10" s="73">
        <f t="shared" si="1"/>
        <v>211</v>
      </c>
      <c r="J10" s="73">
        <f t="shared" si="1"/>
        <v>0</v>
      </c>
      <c r="K10" s="73"/>
      <c r="L10" s="73">
        <f>SUM(L11:L15)</f>
        <v>29.4</v>
      </c>
      <c r="M10" s="73">
        <f>SUM(M11:M15)</f>
        <v>29.4</v>
      </c>
      <c r="N10" s="73"/>
      <c r="O10" s="73">
        <f>SUM(O11:O15)</f>
        <v>127.6</v>
      </c>
      <c r="P10" s="73"/>
      <c r="Q10" s="73">
        <f>SUM(Q11:Q15)</f>
        <v>153.51999999999998</v>
      </c>
      <c r="R10" s="73">
        <f>SUM(R11:R15)</f>
        <v>14</v>
      </c>
      <c r="S10" s="73">
        <f>SUM(S11:S15)</f>
        <v>2</v>
      </c>
      <c r="T10" s="73">
        <f>SUM(T11:T15)</f>
        <v>12</v>
      </c>
      <c r="U10" s="43"/>
      <c r="V10" s="43"/>
      <c r="W10" s="43"/>
      <c r="X10" s="43"/>
      <c r="Y10" s="43"/>
      <c r="Z10" s="43"/>
    </row>
    <row r="11" spans="1:28" s="9" customFormat="1" ht="56.25" customHeight="1" x14ac:dyDescent="0.35">
      <c r="A11" s="52">
        <v>1</v>
      </c>
      <c r="B11" s="58" t="s">
        <v>467</v>
      </c>
      <c r="C11" s="52">
        <v>105</v>
      </c>
      <c r="D11" s="52">
        <v>91</v>
      </c>
      <c r="E11" s="52">
        <v>3</v>
      </c>
      <c r="F11" s="52">
        <v>88</v>
      </c>
      <c r="G11" s="52">
        <v>0</v>
      </c>
      <c r="H11" s="52">
        <v>27</v>
      </c>
      <c r="I11" s="52">
        <v>61</v>
      </c>
      <c r="J11" s="52">
        <v>0</v>
      </c>
      <c r="K11" s="53">
        <v>0.1</v>
      </c>
      <c r="L11" s="56">
        <v>9</v>
      </c>
      <c r="M11" s="76">
        <v>9</v>
      </c>
      <c r="N11" s="53">
        <v>0.4</v>
      </c>
      <c r="O11" s="56">
        <v>35</v>
      </c>
      <c r="P11" s="53">
        <v>0.5</v>
      </c>
      <c r="Q11" s="52">
        <v>44</v>
      </c>
      <c r="R11" s="52">
        <v>6</v>
      </c>
      <c r="S11" s="52">
        <v>0</v>
      </c>
      <c r="T11" s="52">
        <v>6</v>
      </c>
    </row>
    <row r="12" spans="1:28" ht="56.25" customHeight="1" x14ac:dyDescent="0.25">
      <c r="A12" s="16">
        <v>2</v>
      </c>
      <c r="B12" s="59" t="s">
        <v>468</v>
      </c>
      <c r="C12" s="16">
        <v>74</v>
      </c>
      <c r="D12" s="16">
        <f>E12+F12</f>
        <v>60</v>
      </c>
      <c r="E12" s="16">
        <v>3</v>
      </c>
      <c r="F12" s="39">
        <f>G12+H12+I12+J12</f>
        <v>57</v>
      </c>
      <c r="G12" s="39">
        <v>0</v>
      </c>
      <c r="H12" s="39">
        <v>1</v>
      </c>
      <c r="I12" s="39">
        <v>56</v>
      </c>
      <c r="J12" s="39">
        <v>0</v>
      </c>
      <c r="K12" s="41">
        <v>0.1</v>
      </c>
      <c r="L12" s="57">
        <v>5</v>
      </c>
      <c r="M12" s="77">
        <f>L12-G12</f>
        <v>5</v>
      </c>
      <c r="N12" s="41">
        <v>0.4</v>
      </c>
      <c r="O12" s="57">
        <v>22</v>
      </c>
      <c r="P12" s="41">
        <v>0.5</v>
      </c>
      <c r="Q12" s="39">
        <v>30</v>
      </c>
      <c r="R12" s="39">
        <f>S12+T12</f>
        <v>1</v>
      </c>
      <c r="S12" s="39">
        <v>1</v>
      </c>
      <c r="T12" s="39">
        <v>0</v>
      </c>
    </row>
    <row r="13" spans="1:28" ht="66" x14ac:dyDescent="0.25">
      <c r="A13" s="16">
        <v>3</v>
      </c>
      <c r="B13" s="59" t="s">
        <v>469</v>
      </c>
      <c r="C13" s="16">
        <v>178</v>
      </c>
      <c r="D13" s="16">
        <f>E13+F13</f>
        <v>127</v>
      </c>
      <c r="E13" s="16">
        <v>3</v>
      </c>
      <c r="F13" s="39">
        <f>G13+H13+I13+J13</f>
        <v>124</v>
      </c>
      <c r="G13" s="39">
        <v>0</v>
      </c>
      <c r="H13" s="39">
        <v>50</v>
      </c>
      <c r="I13" s="39">
        <v>74</v>
      </c>
      <c r="J13" s="39">
        <v>0</v>
      </c>
      <c r="K13" s="41">
        <v>0.1</v>
      </c>
      <c r="L13" s="57">
        <f>F13*K13</f>
        <v>12.4</v>
      </c>
      <c r="M13" s="77">
        <f>L13-G13</f>
        <v>12.4</v>
      </c>
      <c r="N13" s="41">
        <v>0.4</v>
      </c>
      <c r="O13" s="57">
        <f>F13*N13</f>
        <v>49.6</v>
      </c>
      <c r="P13" s="41">
        <v>0.48</v>
      </c>
      <c r="Q13" s="54">
        <f>F13*P13</f>
        <v>59.519999999999996</v>
      </c>
      <c r="R13" s="39">
        <f>S13+T13</f>
        <v>3</v>
      </c>
      <c r="S13" s="39">
        <v>0</v>
      </c>
      <c r="T13" s="39">
        <v>3</v>
      </c>
    </row>
    <row r="14" spans="1:28" ht="66" x14ac:dyDescent="0.25">
      <c r="A14" s="16">
        <v>4</v>
      </c>
      <c r="B14" s="59" t="s">
        <v>470</v>
      </c>
      <c r="C14" s="16">
        <v>37</v>
      </c>
      <c r="D14" s="16">
        <f>E14+F14</f>
        <v>29</v>
      </c>
      <c r="E14" s="16">
        <v>3</v>
      </c>
      <c r="F14" s="39">
        <f>SUM(G14:J14)</f>
        <v>26</v>
      </c>
      <c r="G14" s="39">
        <v>0</v>
      </c>
      <c r="H14" s="39">
        <v>16</v>
      </c>
      <c r="I14" s="39">
        <v>10</v>
      </c>
      <c r="J14" s="39">
        <v>0</v>
      </c>
      <c r="K14" s="55" t="s">
        <v>471</v>
      </c>
      <c r="L14" s="57">
        <v>2</v>
      </c>
      <c r="M14" s="77">
        <f>L14-G14</f>
        <v>2</v>
      </c>
      <c r="N14" s="41">
        <v>0.5</v>
      </c>
      <c r="O14" s="57">
        <v>14</v>
      </c>
      <c r="P14" s="55" t="s">
        <v>472</v>
      </c>
      <c r="Q14" s="39">
        <v>10</v>
      </c>
      <c r="R14" s="39">
        <v>3</v>
      </c>
      <c r="S14" s="39">
        <v>1</v>
      </c>
      <c r="T14" s="39">
        <v>2</v>
      </c>
    </row>
    <row r="15" spans="1:28" s="15" customFormat="1" ht="66" x14ac:dyDescent="0.55000000000000004">
      <c r="A15" s="16">
        <v>5</v>
      </c>
      <c r="B15" s="59" t="s">
        <v>473</v>
      </c>
      <c r="C15" s="16">
        <v>28</v>
      </c>
      <c r="D15" s="16">
        <v>18</v>
      </c>
      <c r="E15" s="16">
        <v>2</v>
      </c>
      <c r="F15" s="39">
        <v>18</v>
      </c>
      <c r="G15" s="39">
        <v>0</v>
      </c>
      <c r="H15" s="39">
        <v>8</v>
      </c>
      <c r="I15" s="39">
        <v>10</v>
      </c>
      <c r="J15" s="39">
        <v>0</v>
      </c>
      <c r="K15" s="41">
        <v>0.08</v>
      </c>
      <c r="L15" s="57">
        <v>1</v>
      </c>
      <c r="M15" s="77">
        <f>L15-G15</f>
        <v>1</v>
      </c>
      <c r="N15" s="41">
        <v>0.44</v>
      </c>
      <c r="O15" s="57">
        <v>7</v>
      </c>
      <c r="P15" s="41">
        <v>0.48</v>
      </c>
      <c r="Q15" s="39">
        <v>10</v>
      </c>
      <c r="R15" s="39">
        <v>1</v>
      </c>
      <c r="S15" s="39">
        <v>0</v>
      </c>
      <c r="T15" s="39">
        <v>1</v>
      </c>
    </row>
    <row r="16" spans="1:28" s="75" customFormat="1" ht="56.25" customHeight="1" x14ac:dyDescent="0.4">
      <c r="A16" s="439" t="s">
        <v>102</v>
      </c>
      <c r="B16" s="440"/>
      <c r="C16" s="73">
        <f t="shared" ref="C16:J16" si="2">C17+C28+C40</f>
        <v>1339</v>
      </c>
      <c r="D16" s="73">
        <f t="shared" si="2"/>
        <v>1260</v>
      </c>
      <c r="E16" s="73">
        <f t="shared" si="2"/>
        <v>76</v>
      </c>
      <c r="F16" s="73">
        <f t="shared" si="2"/>
        <v>1184</v>
      </c>
      <c r="G16" s="73">
        <f t="shared" si="2"/>
        <v>18</v>
      </c>
      <c r="H16" s="73">
        <f t="shared" si="2"/>
        <v>510</v>
      </c>
      <c r="I16" s="73">
        <f t="shared" si="2"/>
        <v>587</v>
      </c>
      <c r="J16" s="73">
        <f t="shared" si="2"/>
        <v>69</v>
      </c>
      <c r="K16" s="73"/>
      <c r="L16" s="73">
        <f>L17+L28+L40</f>
        <v>63</v>
      </c>
      <c r="M16" s="73">
        <f>M17+M28+M40</f>
        <v>41</v>
      </c>
      <c r="N16" s="73"/>
      <c r="O16" s="73">
        <f>O17+O28+O40</f>
        <v>817</v>
      </c>
      <c r="P16" s="73"/>
      <c r="Q16" s="73">
        <f>Q17+Q28+Q40</f>
        <v>236</v>
      </c>
      <c r="R16" s="73">
        <f>R17+R28+R40</f>
        <v>92</v>
      </c>
      <c r="S16" s="73">
        <f>S17+S28+S40</f>
        <v>56</v>
      </c>
      <c r="T16" s="73">
        <f>T17+T28+T40</f>
        <v>36</v>
      </c>
      <c r="U16" s="74"/>
      <c r="V16" s="74"/>
      <c r="W16" s="74"/>
      <c r="X16" s="74"/>
      <c r="Y16" s="74"/>
      <c r="Z16" s="74"/>
    </row>
    <row r="17" spans="1:25" s="23" customFormat="1" ht="56.25" customHeight="1" x14ac:dyDescent="0.4">
      <c r="A17" s="25" t="s">
        <v>35</v>
      </c>
      <c r="B17" s="26" t="s">
        <v>38</v>
      </c>
      <c r="C17" s="25">
        <f t="shared" ref="C17:J17" si="3">SUM(C18:C27)</f>
        <v>322</v>
      </c>
      <c r="D17" s="25">
        <f t="shared" si="3"/>
        <v>298</v>
      </c>
      <c r="E17" s="25">
        <f t="shared" si="3"/>
        <v>30</v>
      </c>
      <c r="F17" s="25">
        <f t="shared" si="3"/>
        <v>268</v>
      </c>
      <c r="G17" s="25">
        <f t="shared" si="3"/>
        <v>0</v>
      </c>
      <c r="H17" s="25">
        <f t="shared" si="3"/>
        <v>47</v>
      </c>
      <c r="I17" s="25">
        <f t="shared" si="3"/>
        <v>208</v>
      </c>
      <c r="J17" s="25">
        <f t="shared" si="3"/>
        <v>13</v>
      </c>
      <c r="K17" s="27">
        <v>0.04</v>
      </c>
      <c r="L17" s="25">
        <f>SUM(L18:L27)</f>
        <v>6</v>
      </c>
      <c r="M17" s="73">
        <f>SUM(M18:M27)</f>
        <v>6</v>
      </c>
      <c r="N17" s="27">
        <v>0.7</v>
      </c>
      <c r="O17" s="25">
        <f>SUM(O18:O27)</f>
        <v>183</v>
      </c>
      <c r="P17" s="27">
        <v>0.23</v>
      </c>
      <c r="Q17" s="25">
        <f>SUM(Q18:Q27)</f>
        <v>69</v>
      </c>
      <c r="R17" s="25">
        <f>SUM(R18:R27)</f>
        <v>27</v>
      </c>
      <c r="S17" s="25">
        <f>SUM(S18:S27)</f>
        <v>24</v>
      </c>
      <c r="T17" s="25">
        <f>SUM(T18:T27)</f>
        <v>3</v>
      </c>
      <c r="U17" s="19"/>
      <c r="V17" s="19"/>
      <c r="W17" s="19"/>
      <c r="X17" s="19"/>
      <c r="Y17" s="19"/>
    </row>
    <row r="18" spans="1:25" s="23" customFormat="1" ht="56.25" customHeight="1" x14ac:dyDescent="0.4">
      <c r="A18" s="24">
        <v>1</v>
      </c>
      <c r="B18" s="46" t="s">
        <v>75</v>
      </c>
      <c r="C18" s="24">
        <v>33</v>
      </c>
      <c r="D18" s="24">
        <f t="shared" ref="D18:D27" si="4">E18+F18</f>
        <v>31</v>
      </c>
      <c r="E18" s="24">
        <v>3</v>
      </c>
      <c r="F18" s="24">
        <f t="shared" ref="F18:F27" si="5">SUM(G18:J18)</f>
        <v>28</v>
      </c>
      <c r="G18" s="28">
        <v>0</v>
      </c>
      <c r="H18" s="28">
        <v>8</v>
      </c>
      <c r="I18" s="28">
        <v>17</v>
      </c>
      <c r="J18" s="28">
        <v>3</v>
      </c>
      <c r="K18" s="29">
        <v>0.04</v>
      </c>
      <c r="L18" s="28">
        <v>1</v>
      </c>
      <c r="M18" s="78">
        <v>1</v>
      </c>
      <c r="N18" s="30">
        <v>0.7</v>
      </c>
      <c r="O18" s="28">
        <v>19</v>
      </c>
      <c r="P18" s="30">
        <v>0.23</v>
      </c>
      <c r="Q18" s="28">
        <v>16</v>
      </c>
      <c r="R18" s="24">
        <f t="shared" ref="R18:R27" si="6">S18+T18</f>
        <v>3</v>
      </c>
      <c r="S18" s="28">
        <v>2</v>
      </c>
      <c r="T18" s="28">
        <v>1</v>
      </c>
      <c r="U18" s="19"/>
      <c r="V18" s="19"/>
      <c r="W18" s="19"/>
      <c r="X18" s="19"/>
      <c r="Y18" s="19"/>
    </row>
    <row r="19" spans="1:25" s="23" customFormat="1" ht="56.25" customHeight="1" x14ac:dyDescent="0.4">
      <c r="A19" s="24">
        <v>2</v>
      </c>
      <c r="B19" s="46" t="s">
        <v>76</v>
      </c>
      <c r="C19" s="24">
        <v>27</v>
      </c>
      <c r="D19" s="24">
        <f t="shared" si="4"/>
        <v>25</v>
      </c>
      <c r="E19" s="24">
        <v>3</v>
      </c>
      <c r="F19" s="24">
        <f t="shared" si="5"/>
        <v>22</v>
      </c>
      <c r="G19" s="28">
        <v>0</v>
      </c>
      <c r="H19" s="28">
        <v>9</v>
      </c>
      <c r="I19" s="28">
        <v>12</v>
      </c>
      <c r="J19" s="28">
        <v>1</v>
      </c>
      <c r="K19" s="29">
        <v>0.04</v>
      </c>
      <c r="L19" s="28">
        <v>0</v>
      </c>
      <c r="M19" s="78">
        <v>0</v>
      </c>
      <c r="N19" s="30">
        <v>0.7</v>
      </c>
      <c r="O19" s="28">
        <v>15</v>
      </c>
      <c r="P19" s="30">
        <v>0.23</v>
      </c>
      <c r="Q19" s="28">
        <v>5</v>
      </c>
      <c r="R19" s="24">
        <f t="shared" si="6"/>
        <v>3</v>
      </c>
      <c r="S19" s="28">
        <v>3</v>
      </c>
      <c r="T19" s="28">
        <v>0</v>
      </c>
      <c r="U19" s="19"/>
      <c r="V19" s="19"/>
      <c r="W19" s="19"/>
      <c r="X19" s="19"/>
      <c r="Y19" s="19"/>
    </row>
    <row r="20" spans="1:25" s="23" customFormat="1" ht="56.25" customHeight="1" x14ac:dyDescent="0.4">
      <c r="A20" s="24">
        <v>3</v>
      </c>
      <c r="B20" s="46" t="s">
        <v>77</v>
      </c>
      <c r="C20" s="24">
        <v>41</v>
      </c>
      <c r="D20" s="24">
        <f t="shared" si="4"/>
        <v>41</v>
      </c>
      <c r="E20" s="24">
        <v>3</v>
      </c>
      <c r="F20" s="24">
        <f t="shared" si="5"/>
        <v>38</v>
      </c>
      <c r="G20" s="28">
        <v>0</v>
      </c>
      <c r="H20" s="28">
        <v>4</v>
      </c>
      <c r="I20" s="28">
        <v>33</v>
      </c>
      <c r="J20" s="28">
        <v>1</v>
      </c>
      <c r="K20" s="29">
        <v>0.04</v>
      </c>
      <c r="L20" s="28">
        <v>1</v>
      </c>
      <c r="M20" s="78">
        <v>1</v>
      </c>
      <c r="N20" s="30">
        <v>0.7</v>
      </c>
      <c r="O20" s="28">
        <v>26</v>
      </c>
      <c r="P20" s="30">
        <v>0.23</v>
      </c>
      <c r="Q20" s="28">
        <v>8</v>
      </c>
      <c r="R20" s="24">
        <f t="shared" si="6"/>
        <v>4</v>
      </c>
      <c r="S20" s="28">
        <v>3</v>
      </c>
      <c r="T20" s="28">
        <v>1</v>
      </c>
      <c r="U20" s="19"/>
      <c r="V20" s="19"/>
      <c r="W20" s="19"/>
      <c r="X20" s="19"/>
      <c r="Y20" s="19"/>
    </row>
    <row r="21" spans="1:25" s="23" customFormat="1" ht="56.25" customHeight="1" x14ac:dyDescent="0.4">
      <c r="A21" s="24">
        <v>4</v>
      </c>
      <c r="B21" s="46" t="s">
        <v>78</v>
      </c>
      <c r="C21" s="24">
        <v>38</v>
      </c>
      <c r="D21" s="24">
        <f t="shared" si="4"/>
        <v>35</v>
      </c>
      <c r="E21" s="24">
        <v>3</v>
      </c>
      <c r="F21" s="24">
        <f t="shared" si="5"/>
        <v>32</v>
      </c>
      <c r="G21" s="28">
        <v>0</v>
      </c>
      <c r="H21" s="28">
        <v>4</v>
      </c>
      <c r="I21" s="28">
        <v>27</v>
      </c>
      <c r="J21" s="28">
        <v>1</v>
      </c>
      <c r="K21" s="29">
        <v>0.04</v>
      </c>
      <c r="L21" s="28">
        <v>1</v>
      </c>
      <c r="M21" s="78">
        <v>1</v>
      </c>
      <c r="N21" s="30">
        <v>0.7</v>
      </c>
      <c r="O21" s="28">
        <v>22</v>
      </c>
      <c r="P21" s="30">
        <v>0.23</v>
      </c>
      <c r="Q21" s="28">
        <v>7</v>
      </c>
      <c r="R21" s="24">
        <f t="shared" si="6"/>
        <v>2</v>
      </c>
      <c r="S21" s="28">
        <v>2</v>
      </c>
      <c r="T21" s="28">
        <v>0</v>
      </c>
      <c r="U21" s="19"/>
      <c r="V21" s="19"/>
      <c r="W21" s="19"/>
      <c r="X21" s="19"/>
      <c r="Y21" s="19"/>
    </row>
    <row r="22" spans="1:25" s="23" customFormat="1" ht="56.25" customHeight="1" x14ac:dyDescent="0.4">
      <c r="A22" s="24">
        <v>5</v>
      </c>
      <c r="B22" s="46" t="s">
        <v>79</v>
      </c>
      <c r="C22" s="24">
        <v>35</v>
      </c>
      <c r="D22" s="24">
        <f t="shared" si="4"/>
        <v>34</v>
      </c>
      <c r="E22" s="24">
        <v>3</v>
      </c>
      <c r="F22" s="24">
        <f t="shared" si="5"/>
        <v>31</v>
      </c>
      <c r="G22" s="28">
        <v>0</v>
      </c>
      <c r="H22" s="28">
        <v>3</v>
      </c>
      <c r="I22" s="28">
        <v>26</v>
      </c>
      <c r="J22" s="28">
        <v>2</v>
      </c>
      <c r="K22" s="29">
        <v>0.04</v>
      </c>
      <c r="L22" s="28">
        <v>1</v>
      </c>
      <c r="M22" s="78">
        <v>1</v>
      </c>
      <c r="N22" s="30">
        <v>0.7</v>
      </c>
      <c r="O22" s="28">
        <v>21</v>
      </c>
      <c r="P22" s="30">
        <v>0.23</v>
      </c>
      <c r="Q22" s="28">
        <v>7</v>
      </c>
      <c r="R22" s="24">
        <f t="shared" si="6"/>
        <v>4</v>
      </c>
      <c r="S22" s="28">
        <v>3</v>
      </c>
      <c r="T22" s="28">
        <v>1</v>
      </c>
      <c r="U22" s="19"/>
      <c r="V22" s="19"/>
      <c r="W22" s="19"/>
      <c r="X22" s="19"/>
      <c r="Y22" s="19"/>
    </row>
    <row r="23" spans="1:25" s="23" customFormat="1" ht="56.25" customHeight="1" x14ac:dyDescent="0.4">
      <c r="A23" s="24">
        <v>6</v>
      </c>
      <c r="B23" s="46" t="s">
        <v>80</v>
      </c>
      <c r="C23" s="24">
        <v>26</v>
      </c>
      <c r="D23" s="24">
        <f t="shared" si="4"/>
        <v>25</v>
      </c>
      <c r="E23" s="24">
        <v>3</v>
      </c>
      <c r="F23" s="24">
        <f t="shared" si="5"/>
        <v>22</v>
      </c>
      <c r="G23" s="28">
        <v>0</v>
      </c>
      <c r="H23" s="28">
        <v>8</v>
      </c>
      <c r="I23" s="28">
        <v>13</v>
      </c>
      <c r="J23" s="28">
        <v>1</v>
      </c>
      <c r="K23" s="29">
        <v>0.04</v>
      </c>
      <c r="L23" s="28">
        <v>0</v>
      </c>
      <c r="M23" s="78">
        <v>0</v>
      </c>
      <c r="N23" s="30">
        <v>0.7</v>
      </c>
      <c r="O23" s="28">
        <v>15</v>
      </c>
      <c r="P23" s="30">
        <v>0.23</v>
      </c>
      <c r="Q23" s="28">
        <v>5</v>
      </c>
      <c r="R23" s="24">
        <f t="shared" si="6"/>
        <v>1</v>
      </c>
      <c r="S23" s="28">
        <v>1</v>
      </c>
      <c r="T23" s="28">
        <v>0</v>
      </c>
      <c r="U23" s="19"/>
      <c r="V23" s="19"/>
      <c r="W23" s="19"/>
      <c r="X23" s="19"/>
      <c r="Y23" s="19"/>
    </row>
    <row r="24" spans="1:25" s="23" customFormat="1" ht="56.25" customHeight="1" x14ac:dyDescent="0.4">
      <c r="A24" s="24">
        <v>7</v>
      </c>
      <c r="B24" s="46" t="s">
        <v>81</v>
      </c>
      <c r="C24" s="24">
        <v>26</v>
      </c>
      <c r="D24" s="24">
        <f t="shared" si="4"/>
        <v>23</v>
      </c>
      <c r="E24" s="24">
        <v>3</v>
      </c>
      <c r="F24" s="24">
        <f t="shared" si="5"/>
        <v>20</v>
      </c>
      <c r="G24" s="28">
        <v>0</v>
      </c>
      <c r="H24" s="28">
        <v>2</v>
      </c>
      <c r="I24" s="28">
        <v>17</v>
      </c>
      <c r="J24" s="28">
        <v>1</v>
      </c>
      <c r="K24" s="29">
        <v>0.04</v>
      </c>
      <c r="L24" s="28">
        <v>0</v>
      </c>
      <c r="M24" s="78">
        <v>0</v>
      </c>
      <c r="N24" s="30">
        <v>0.7</v>
      </c>
      <c r="O24" s="28">
        <f>N24*F24</f>
        <v>14</v>
      </c>
      <c r="P24" s="30">
        <v>0.23</v>
      </c>
      <c r="Q24" s="28">
        <v>4</v>
      </c>
      <c r="R24" s="24">
        <f t="shared" si="6"/>
        <v>2</v>
      </c>
      <c r="S24" s="28">
        <v>2</v>
      </c>
      <c r="T24" s="28">
        <v>0</v>
      </c>
      <c r="U24" s="19"/>
      <c r="V24" s="19"/>
      <c r="W24" s="19"/>
      <c r="X24" s="19"/>
      <c r="Y24" s="19"/>
    </row>
    <row r="25" spans="1:25" s="23" customFormat="1" ht="56.25" customHeight="1" x14ac:dyDescent="0.4">
      <c r="A25" s="24">
        <v>8</v>
      </c>
      <c r="B25" s="46" t="s">
        <v>82</v>
      </c>
      <c r="C25" s="24">
        <v>25</v>
      </c>
      <c r="D25" s="24">
        <f t="shared" si="4"/>
        <v>25</v>
      </c>
      <c r="E25" s="24">
        <v>3</v>
      </c>
      <c r="F25" s="24">
        <f t="shared" si="5"/>
        <v>22</v>
      </c>
      <c r="G25" s="28">
        <v>0</v>
      </c>
      <c r="H25" s="28">
        <v>5</v>
      </c>
      <c r="I25" s="28">
        <v>16</v>
      </c>
      <c r="J25" s="28">
        <v>1</v>
      </c>
      <c r="K25" s="29">
        <v>0.04</v>
      </c>
      <c r="L25" s="28">
        <v>0</v>
      </c>
      <c r="M25" s="78">
        <v>0</v>
      </c>
      <c r="N25" s="30">
        <v>0.7</v>
      </c>
      <c r="O25" s="28">
        <v>15</v>
      </c>
      <c r="P25" s="30">
        <v>0.23</v>
      </c>
      <c r="Q25" s="28">
        <v>5</v>
      </c>
      <c r="R25" s="24">
        <f t="shared" si="6"/>
        <v>2</v>
      </c>
      <c r="S25" s="28">
        <v>2</v>
      </c>
      <c r="T25" s="28">
        <v>0</v>
      </c>
      <c r="U25" s="19"/>
      <c r="V25" s="19"/>
      <c r="W25" s="19"/>
      <c r="X25" s="19"/>
      <c r="Y25" s="19"/>
    </row>
    <row r="26" spans="1:25" s="23" customFormat="1" ht="56.25" customHeight="1" x14ac:dyDescent="0.4">
      <c r="A26" s="24">
        <v>9</v>
      </c>
      <c r="B26" s="46" t="s">
        <v>83</v>
      </c>
      <c r="C26" s="24">
        <v>31</v>
      </c>
      <c r="D26" s="24">
        <f t="shared" si="4"/>
        <v>29</v>
      </c>
      <c r="E26" s="24">
        <v>3</v>
      </c>
      <c r="F26" s="24">
        <f t="shared" si="5"/>
        <v>26</v>
      </c>
      <c r="G26" s="28">
        <v>0</v>
      </c>
      <c r="H26" s="28">
        <v>0</v>
      </c>
      <c r="I26" s="28">
        <v>25</v>
      </c>
      <c r="J26" s="28">
        <v>1</v>
      </c>
      <c r="K26" s="29">
        <v>0.04</v>
      </c>
      <c r="L26" s="28">
        <v>1</v>
      </c>
      <c r="M26" s="78">
        <v>1</v>
      </c>
      <c r="N26" s="30">
        <v>0.7</v>
      </c>
      <c r="O26" s="28">
        <v>18</v>
      </c>
      <c r="P26" s="30">
        <v>0.23</v>
      </c>
      <c r="Q26" s="28">
        <v>6</v>
      </c>
      <c r="R26" s="24">
        <f t="shared" si="6"/>
        <v>3</v>
      </c>
      <c r="S26" s="28">
        <v>3</v>
      </c>
      <c r="T26" s="28">
        <v>0</v>
      </c>
      <c r="U26" s="19"/>
      <c r="V26" s="19"/>
      <c r="W26" s="19"/>
      <c r="X26" s="19"/>
      <c r="Y26" s="19"/>
    </row>
    <row r="27" spans="1:25" s="23" customFormat="1" ht="56.25" customHeight="1" x14ac:dyDescent="0.4">
      <c r="A27" s="24">
        <v>10</v>
      </c>
      <c r="B27" s="46" t="s">
        <v>84</v>
      </c>
      <c r="C27" s="24">
        <v>40</v>
      </c>
      <c r="D27" s="24">
        <f t="shared" si="4"/>
        <v>30</v>
      </c>
      <c r="E27" s="24">
        <v>3</v>
      </c>
      <c r="F27" s="24">
        <f t="shared" si="5"/>
        <v>27</v>
      </c>
      <c r="G27" s="28">
        <v>0</v>
      </c>
      <c r="H27" s="28">
        <v>4</v>
      </c>
      <c r="I27" s="28">
        <v>22</v>
      </c>
      <c r="J27" s="28">
        <v>1</v>
      </c>
      <c r="K27" s="29">
        <v>0.04</v>
      </c>
      <c r="L27" s="28">
        <v>1</v>
      </c>
      <c r="M27" s="78">
        <v>1</v>
      </c>
      <c r="N27" s="30">
        <v>0.7</v>
      </c>
      <c r="O27" s="28">
        <v>18</v>
      </c>
      <c r="P27" s="30">
        <v>0.23</v>
      </c>
      <c r="Q27" s="28">
        <v>6</v>
      </c>
      <c r="R27" s="24">
        <f t="shared" si="6"/>
        <v>3</v>
      </c>
      <c r="S27" s="28">
        <v>3</v>
      </c>
      <c r="T27" s="28">
        <v>0</v>
      </c>
      <c r="U27" s="19"/>
      <c r="V27" s="19"/>
      <c r="W27" s="19"/>
      <c r="X27" s="19"/>
      <c r="Y27" s="19"/>
    </row>
    <row r="28" spans="1:25" s="23" customFormat="1" ht="56.25" customHeight="1" x14ac:dyDescent="0.4">
      <c r="A28" s="25" t="s">
        <v>36</v>
      </c>
      <c r="B28" s="26" t="s">
        <v>39</v>
      </c>
      <c r="C28" s="25">
        <f t="shared" ref="C28:J28" si="7">SUM(C29:C39)</f>
        <v>615</v>
      </c>
      <c r="D28" s="25">
        <f t="shared" si="7"/>
        <v>588</v>
      </c>
      <c r="E28" s="25">
        <f t="shared" si="7"/>
        <v>31</v>
      </c>
      <c r="F28" s="25">
        <f t="shared" si="7"/>
        <v>557</v>
      </c>
      <c r="G28" s="25">
        <f t="shared" si="7"/>
        <v>0</v>
      </c>
      <c r="H28" s="25">
        <f t="shared" si="7"/>
        <v>298</v>
      </c>
      <c r="I28" s="25">
        <f t="shared" si="7"/>
        <v>224</v>
      </c>
      <c r="J28" s="25">
        <f t="shared" si="7"/>
        <v>35</v>
      </c>
      <c r="K28" s="27">
        <v>0.05</v>
      </c>
      <c r="L28" s="25">
        <f t="shared" ref="L28:M28" si="8">SUM(L29:L39)</f>
        <v>24</v>
      </c>
      <c r="M28" s="73">
        <f t="shared" si="8"/>
        <v>24</v>
      </c>
      <c r="N28" s="27">
        <v>0.7</v>
      </c>
      <c r="O28" s="25">
        <f>SUM(O29:O39)</f>
        <v>386</v>
      </c>
      <c r="P28" s="27">
        <v>0.22</v>
      </c>
      <c r="Q28" s="25">
        <f t="shared" ref="Q28:T28" si="9">SUM(Q29:Q39)</f>
        <v>116</v>
      </c>
      <c r="R28" s="25">
        <f>SUM(R29:R39)</f>
        <v>54</v>
      </c>
      <c r="S28" s="25">
        <f t="shared" si="9"/>
        <v>30</v>
      </c>
      <c r="T28" s="25">
        <f t="shared" si="9"/>
        <v>24</v>
      </c>
      <c r="U28" s="19"/>
      <c r="V28" s="19"/>
      <c r="W28" s="19"/>
      <c r="X28" s="19"/>
      <c r="Y28" s="19"/>
    </row>
    <row r="29" spans="1:25" s="23" customFormat="1" ht="56.25" customHeight="1" x14ac:dyDescent="0.4">
      <c r="A29" s="24">
        <v>1</v>
      </c>
      <c r="B29" s="46" t="s">
        <v>85</v>
      </c>
      <c r="C29" s="24">
        <v>57</v>
      </c>
      <c r="D29" s="24">
        <f t="shared" ref="D29:D39" si="10">SUM(E29:F29)</f>
        <v>57</v>
      </c>
      <c r="E29" s="24">
        <v>3</v>
      </c>
      <c r="F29" s="24">
        <f t="shared" ref="F29:F39" si="11">SUM(G29:J29)</f>
        <v>54</v>
      </c>
      <c r="G29" s="24">
        <v>0</v>
      </c>
      <c r="H29" s="24">
        <v>27</v>
      </c>
      <c r="I29" s="24">
        <v>24</v>
      </c>
      <c r="J29" s="24">
        <v>3</v>
      </c>
      <c r="K29" s="30">
        <v>0.05</v>
      </c>
      <c r="L29" s="24">
        <v>2</v>
      </c>
      <c r="M29" s="78">
        <v>2</v>
      </c>
      <c r="N29" s="30">
        <v>0.7</v>
      </c>
      <c r="O29" s="24">
        <v>37</v>
      </c>
      <c r="P29" s="30">
        <v>0.22</v>
      </c>
      <c r="Q29" s="24">
        <v>11</v>
      </c>
      <c r="R29" s="24">
        <f t="shared" ref="R29:R39" si="12">S29+T29</f>
        <v>5</v>
      </c>
      <c r="S29" s="24">
        <v>3</v>
      </c>
      <c r="T29" s="24">
        <v>2</v>
      </c>
      <c r="U29" s="19"/>
      <c r="V29" s="19"/>
      <c r="W29" s="19"/>
      <c r="X29" s="19"/>
      <c r="Y29" s="19"/>
    </row>
    <row r="30" spans="1:25" s="23" customFormat="1" ht="56.25" customHeight="1" x14ac:dyDescent="0.4">
      <c r="A30" s="24">
        <v>2</v>
      </c>
      <c r="B30" s="46" t="s">
        <v>86</v>
      </c>
      <c r="C30" s="24">
        <v>90</v>
      </c>
      <c r="D30" s="24">
        <f t="shared" si="10"/>
        <v>85</v>
      </c>
      <c r="E30" s="24">
        <v>3</v>
      </c>
      <c r="F30" s="24">
        <f t="shared" si="11"/>
        <v>82</v>
      </c>
      <c r="G30" s="24">
        <v>0</v>
      </c>
      <c r="H30" s="24">
        <v>45</v>
      </c>
      <c r="I30" s="24">
        <v>33</v>
      </c>
      <c r="J30" s="24">
        <v>4</v>
      </c>
      <c r="K30" s="30">
        <v>0.05</v>
      </c>
      <c r="L30" s="24">
        <v>4</v>
      </c>
      <c r="M30" s="78">
        <v>4</v>
      </c>
      <c r="N30" s="30">
        <v>0.7</v>
      </c>
      <c r="O30" s="24">
        <v>57</v>
      </c>
      <c r="P30" s="30">
        <v>0.22</v>
      </c>
      <c r="Q30" s="24">
        <v>18</v>
      </c>
      <c r="R30" s="24">
        <f t="shared" si="12"/>
        <v>6</v>
      </c>
      <c r="S30" s="24">
        <v>2</v>
      </c>
      <c r="T30" s="24">
        <v>4</v>
      </c>
      <c r="U30" s="19"/>
      <c r="V30" s="19"/>
      <c r="W30" s="19"/>
      <c r="X30" s="19"/>
      <c r="Y30" s="19"/>
    </row>
    <row r="31" spans="1:25" s="23" customFormat="1" ht="56.25" customHeight="1" x14ac:dyDescent="0.4">
      <c r="A31" s="24">
        <v>3</v>
      </c>
      <c r="B31" s="46" t="s">
        <v>87</v>
      </c>
      <c r="C31" s="24">
        <v>47</v>
      </c>
      <c r="D31" s="24">
        <f t="shared" si="10"/>
        <v>47</v>
      </c>
      <c r="E31" s="24">
        <v>3</v>
      </c>
      <c r="F31" s="24">
        <f t="shared" si="11"/>
        <v>44</v>
      </c>
      <c r="G31" s="24">
        <v>0</v>
      </c>
      <c r="H31" s="24">
        <v>30</v>
      </c>
      <c r="I31" s="24">
        <v>12</v>
      </c>
      <c r="J31" s="24">
        <v>2</v>
      </c>
      <c r="K31" s="30">
        <v>0.05</v>
      </c>
      <c r="L31" s="24">
        <v>2</v>
      </c>
      <c r="M31" s="78">
        <v>2</v>
      </c>
      <c r="N31" s="30">
        <v>0.7</v>
      </c>
      <c r="O31" s="24">
        <v>30</v>
      </c>
      <c r="P31" s="30">
        <v>0.22</v>
      </c>
      <c r="Q31" s="24">
        <v>9</v>
      </c>
      <c r="R31" s="24">
        <f t="shared" si="12"/>
        <v>5</v>
      </c>
      <c r="S31" s="24">
        <v>3</v>
      </c>
      <c r="T31" s="24">
        <v>2</v>
      </c>
      <c r="U31" s="19"/>
      <c r="V31" s="19"/>
      <c r="W31" s="19"/>
      <c r="X31" s="19"/>
      <c r="Y31" s="19"/>
    </row>
    <row r="32" spans="1:25" s="23" customFormat="1" ht="56.25" customHeight="1" x14ac:dyDescent="0.4">
      <c r="A32" s="24">
        <v>4</v>
      </c>
      <c r="B32" s="46" t="s">
        <v>88</v>
      </c>
      <c r="C32" s="24">
        <v>29</v>
      </c>
      <c r="D32" s="24">
        <f t="shared" si="10"/>
        <v>28</v>
      </c>
      <c r="E32" s="24">
        <v>2</v>
      </c>
      <c r="F32" s="24">
        <f t="shared" si="11"/>
        <v>26</v>
      </c>
      <c r="G32" s="24">
        <v>0</v>
      </c>
      <c r="H32" s="24">
        <v>7</v>
      </c>
      <c r="I32" s="24">
        <v>17</v>
      </c>
      <c r="J32" s="24">
        <v>2</v>
      </c>
      <c r="K32" s="30">
        <v>0.05</v>
      </c>
      <c r="L32" s="24">
        <v>1</v>
      </c>
      <c r="M32" s="78">
        <v>1</v>
      </c>
      <c r="N32" s="30">
        <v>0.7</v>
      </c>
      <c r="O32" s="24">
        <v>18</v>
      </c>
      <c r="P32" s="30">
        <v>0.22</v>
      </c>
      <c r="Q32" s="24">
        <v>5</v>
      </c>
      <c r="R32" s="24">
        <f t="shared" si="12"/>
        <v>3</v>
      </c>
      <c r="S32" s="24">
        <v>2</v>
      </c>
      <c r="T32" s="24">
        <v>1</v>
      </c>
      <c r="U32" s="19"/>
      <c r="V32" s="19"/>
      <c r="W32" s="19"/>
      <c r="X32" s="19"/>
      <c r="Y32" s="19"/>
    </row>
    <row r="33" spans="1:25" s="23" customFormat="1" ht="56.25" customHeight="1" x14ac:dyDescent="0.4">
      <c r="A33" s="24">
        <v>5</v>
      </c>
      <c r="B33" s="46" t="s">
        <v>89</v>
      </c>
      <c r="C33" s="24">
        <v>53</v>
      </c>
      <c r="D33" s="24">
        <f t="shared" si="10"/>
        <v>51</v>
      </c>
      <c r="E33" s="24">
        <v>3</v>
      </c>
      <c r="F33" s="24">
        <f t="shared" si="11"/>
        <v>48</v>
      </c>
      <c r="G33" s="24">
        <v>0</v>
      </c>
      <c r="H33" s="24">
        <v>29</v>
      </c>
      <c r="I33" s="24">
        <v>17</v>
      </c>
      <c r="J33" s="24">
        <v>2</v>
      </c>
      <c r="K33" s="30">
        <v>0.05</v>
      </c>
      <c r="L33" s="24">
        <v>2</v>
      </c>
      <c r="M33" s="78">
        <v>2</v>
      </c>
      <c r="N33" s="30">
        <v>0.7</v>
      </c>
      <c r="O33" s="24">
        <v>33</v>
      </c>
      <c r="P33" s="30">
        <v>0.22</v>
      </c>
      <c r="Q33" s="24">
        <v>10</v>
      </c>
      <c r="R33" s="24">
        <f t="shared" si="12"/>
        <v>5</v>
      </c>
      <c r="S33" s="24">
        <v>3</v>
      </c>
      <c r="T33" s="24">
        <v>2</v>
      </c>
      <c r="U33" s="19"/>
      <c r="V33" s="19"/>
      <c r="W33" s="19"/>
      <c r="X33" s="19"/>
      <c r="Y33" s="19"/>
    </row>
    <row r="34" spans="1:25" s="23" customFormat="1" ht="56.25" customHeight="1" x14ac:dyDescent="0.4">
      <c r="A34" s="24">
        <v>6</v>
      </c>
      <c r="B34" s="46" t="s">
        <v>90</v>
      </c>
      <c r="C34" s="24">
        <v>65</v>
      </c>
      <c r="D34" s="24">
        <f t="shared" si="10"/>
        <v>56</v>
      </c>
      <c r="E34" s="24">
        <v>3</v>
      </c>
      <c r="F34" s="24">
        <f t="shared" si="11"/>
        <v>53</v>
      </c>
      <c r="G34" s="24">
        <v>0</v>
      </c>
      <c r="H34" s="24">
        <v>33</v>
      </c>
      <c r="I34" s="24">
        <v>18</v>
      </c>
      <c r="J34" s="24">
        <v>2</v>
      </c>
      <c r="K34" s="30">
        <v>0.05</v>
      </c>
      <c r="L34" s="24">
        <v>2</v>
      </c>
      <c r="M34" s="78">
        <v>2</v>
      </c>
      <c r="N34" s="30">
        <v>0.7</v>
      </c>
      <c r="O34" s="24">
        <v>37</v>
      </c>
      <c r="P34" s="30">
        <v>0.22</v>
      </c>
      <c r="Q34" s="24">
        <v>11</v>
      </c>
      <c r="R34" s="24">
        <f t="shared" si="12"/>
        <v>5</v>
      </c>
      <c r="S34" s="24">
        <v>3</v>
      </c>
      <c r="T34" s="24">
        <v>2</v>
      </c>
      <c r="U34" s="19"/>
      <c r="V34" s="19"/>
      <c r="W34" s="19"/>
      <c r="X34" s="19"/>
      <c r="Y34" s="19"/>
    </row>
    <row r="35" spans="1:25" s="23" customFormat="1" ht="56.25" customHeight="1" x14ac:dyDescent="0.4">
      <c r="A35" s="24">
        <v>7</v>
      </c>
      <c r="B35" s="46" t="s">
        <v>91</v>
      </c>
      <c r="C35" s="24">
        <v>58</v>
      </c>
      <c r="D35" s="24">
        <f t="shared" si="10"/>
        <v>56</v>
      </c>
      <c r="E35" s="24">
        <v>3</v>
      </c>
      <c r="F35" s="24">
        <f t="shared" si="11"/>
        <v>53</v>
      </c>
      <c r="G35" s="24">
        <v>0</v>
      </c>
      <c r="H35" s="24">
        <v>30</v>
      </c>
      <c r="I35" s="24">
        <v>18</v>
      </c>
      <c r="J35" s="24">
        <v>5</v>
      </c>
      <c r="K35" s="30">
        <v>0.05</v>
      </c>
      <c r="L35" s="24">
        <v>2</v>
      </c>
      <c r="M35" s="78">
        <v>2</v>
      </c>
      <c r="N35" s="30">
        <v>0.7</v>
      </c>
      <c r="O35" s="24">
        <v>37</v>
      </c>
      <c r="P35" s="30">
        <v>0.22</v>
      </c>
      <c r="Q35" s="24">
        <v>11</v>
      </c>
      <c r="R35" s="24">
        <f t="shared" si="12"/>
        <v>5</v>
      </c>
      <c r="S35" s="24">
        <v>3</v>
      </c>
      <c r="T35" s="24">
        <v>2</v>
      </c>
      <c r="U35" s="19"/>
      <c r="V35" s="19"/>
      <c r="W35" s="19"/>
      <c r="X35" s="19"/>
      <c r="Y35" s="19"/>
    </row>
    <row r="36" spans="1:25" s="23" customFormat="1" ht="56.25" customHeight="1" x14ac:dyDescent="0.4">
      <c r="A36" s="24">
        <v>8</v>
      </c>
      <c r="B36" s="46" t="s">
        <v>92</v>
      </c>
      <c r="C36" s="24">
        <v>63</v>
      </c>
      <c r="D36" s="24">
        <f t="shared" si="10"/>
        <v>63</v>
      </c>
      <c r="E36" s="24">
        <v>3</v>
      </c>
      <c r="F36" s="24">
        <f t="shared" si="11"/>
        <v>60</v>
      </c>
      <c r="G36" s="24">
        <v>0</v>
      </c>
      <c r="H36" s="24">
        <v>34</v>
      </c>
      <c r="I36" s="24">
        <v>23</v>
      </c>
      <c r="J36" s="24">
        <v>3</v>
      </c>
      <c r="K36" s="30">
        <v>0.05</v>
      </c>
      <c r="L36" s="24">
        <v>3</v>
      </c>
      <c r="M36" s="78">
        <v>3</v>
      </c>
      <c r="N36" s="30">
        <v>0.7</v>
      </c>
      <c r="O36" s="24">
        <f>N36*F36</f>
        <v>42</v>
      </c>
      <c r="P36" s="30">
        <v>0.22</v>
      </c>
      <c r="Q36" s="24">
        <v>13</v>
      </c>
      <c r="R36" s="24">
        <f t="shared" si="12"/>
        <v>6</v>
      </c>
      <c r="S36" s="24">
        <v>3</v>
      </c>
      <c r="T36" s="24">
        <v>3</v>
      </c>
      <c r="U36" s="19"/>
      <c r="V36" s="19"/>
      <c r="W36" s="19"/>
      <c r="X36" s="19"/>
      <c r="Y36" s="19"/>
    </row>
    <row r="37" spans="1:25" s="23" customFormat="1" ht="56.25" customHeight="1" x14ac:dyDescent="0.4">
      <c r="A37" s="24">
        <v>9</v>
      </c>
      <c r="B37" s="46" t="s">
        <v>93</v>
      </c>
      <c r="C37" s="24">
        <v>30</v>
      </c>
      <c r="D37" s="24">
        <f t="shared" si="10"/>
        <v>28</v>
      </c>
      <c r="E37" s="24">
        <v>2</v>
      </c>
      <c r="F37" s="24">
        <f t="shared" si="11"/>
        <v>26</v>
      </c>
      <c r="G37" s="24">
        <v>0</v>
      </c>
      <c r="H37" s="24">
        <v>10</v>
      </c>
      <c r="I37" s="24">
        <v>13</v>
      </c>
      <c r="J37" s="24">
        <v>3</v>
      </c>
      <c r="K37" s="30">
        <v>0.05</v>
      </c>
      <c r="L37" s="24">
        <v>1</v>
      </c>
      <c r="M37" s="78">
        <v>1</v>
      </c>
      <c r="N37" s="30">
        <v>0.7</v>
      </c>
      <c r="O37" s="24">
        <v>18</v>
      </c>
      <c r="P37" s="30">
        <v>0.22</v>
      </c>
      <c r="Q37" s="24">
        <v>5</v>
      </c>
      <c r="R37" s="24">
        <f t="shared" si="12"/>
        <v>3</v>
      </c>
      <c r="S37" s="24">
        <v>2</v>
      </c>
      <c r="T37" s="24">
        <v>1</v>
      </c>
      <c r="U37" s="19"/>
      <c r="V37" s="19"/>
      <c r="W37" s="19"/>
      <c r="X37" s="19"/>
      <c r="Y37" s="19"/>
    </row>
    <row r="38" spans="1:25" s="23" customFormat="1" ht="56.25" customHeight="1" x14ac:dyDescent="0.4">
      <c r="A38" s="24">
        <v>10</v>
      </c>
      <c r="B38" s="46" t="s">
        <v>94</v>
      </c>
      <c r="C38" s="24">
        <v>73</v>
      </c>
      <c r="D38" s="24">
        <f t="shared" si="10"/>
        <v>71</v>
      </c>
      <c r="E38" s="24">
        <v>3</v>
      </c>
      <c r="F38" s="24">
        <f t="shared" si="11"/>
        <v>68</v>
      </c>
      <c r="G38" s="24">
        <v>0</v>
      </c>
      <c r="H38" s="24">
        <v>37</v>
      </c>
      <c r="I38" s="24">
        <v>26</v>
      </c>
      <c r="J38" s="24">
        <v>5</v>
      </c>
      <c r="K38" s="30">
        <v>0.05</v>
      </c>
      <c r="L38" s="24">
        <v>3</v>
      </c>
      <c r="M38" s="78">
        <v>3</v>
      </c>
      <c r="N38" s="30">
        <v>0.7</v>
      </c>
      <c r="O38" s="24">
        <v>47</v>
      </c>
      <c r="P38" s="30">
        <v>0.22</v>
      </c>
      <c r="Q38" s="24">
        <v>14</v>
      </c>
      <c r="R38" s="24">
        <f t="shared" si="12"/>
        <v>6</v>
      </c>
      <c r="S38" s="24">
        <v>3</v>
      </c>
      <c r="T38" s="24">
        <v>3</v>
      </c>
      <c r="U38" s="19"/>
      <c r="V38" s="19"/>
      <c r="W38" s="19"/>
      <c r="X38" s="19"/>
      <c r="Y38" s="19"/>
    </row>
    <row r="39" spans="1:25" s="23" customFormat="1" ht="56.25" customHeight="1" x14ac:dyDescent="0.4">
      <c r="A39" s="24">
        <v>11</v>
      </c>
      <c r="B39" s="46" t="s">
        <v>95</v>
      </c>
      <c r="C39" s="24">
        <v>50</v>
      </c>
      <c r="D39" s="24">
        <f t="shared" si="10"/>
        <v>46</v>
      </c>
      <c r="E39" s="24">
        <v>3</v>
      </c>
      <c r="F39" s="24">
        <f t="shared" si="11"/>
        <v>43</v>
      </c>
      <c r="G39" s="24">
        <v>0</v>
      </c>
      <c r="H39" s="24">
        <v>16</v>
      </c>
      <c r="I39" s="24">
        <v>23</v>
      </c>
      <c r="J39" s="24">
        <v>4</v>
      </c>
      <c r="K39" s="30">
        <v>0.05</v>
      </c>
      <c r="L39" s="24">
        <v>2</v>
      </c>
      <c r="M39" s="78">
        <v>2</v>
      </c>
      <c r="N39" s="30">
        <v>0.7</v>
      </c>
      <c r="O39" s="24">
        <v>30</v>
      </c>
      <c r="P39" s="30">
        <v>0.22</v>
      </c>
      <c r="Q39" s="24">
        <v>9</v>
      </c>
      <c r="R39" s="24">
        <f t="shared" si="12"/>
        <v>5</v>
      </c>
      <c r="S39" s="24">
        <v>3</v>
      </c>
      <c r="T39" s="24">
        <v>2</v>
      </c>
      <c r="U39" s="19"/>
      <c r="V39" s="19"/>
      <c r="W39" s="19"/>
      <c r="X39" s="19"/>
      <c r="Y39" s="19"/>
    </row>
    <row r="40" spans="1:25" s="23" customFormat="1" ht="56.25" customHeight="1" x14ac:dyDescent="0.4">
      <c r="A40" s="25" t="s">
        <v>37</v>
      </c>
      <c r="B40" s="26" t="s">
        <v>40</v>
      </c>
      <c r="C40" s="25">
        <f t="shared" ref="C40:J40" si="13">SUM(C41:C46)</f>
        <v>402</v>
      </c>
      <c r="D40" s="25">
        <f t="shared" si="13"/>
        <v>374</v>
      </c>
      <c r="E40" s="25">
        <f t="shared" si="13"/>
        <v>15</v>
      </c>
      <c r="F40" s="25">
        <f t="shared" si="13"/>
        <v>359</v>
      </c>
      <c r="G40" s="25">
        <f t="shared" si="13"/>
        <v>18</v>
      </c>
      <c r="H40" s="25">
        <f t="shared" si="13"/>
        <v>165</v>
      </c>
      <c r="I40" s="25">
        <f t="shared" si="13"/>
        <v>155</v>
      </c>
      <c r="J40" s="25">
        <f t="shared" si="13"/>
        <v>21</v>
      </c>
      <c r="K40" s="27"/>
      <c r="L40" s="25">
        <f>SUM(L41:L46)</f>
        <v>33</v>
      </c>
      <c r="M40" s="73">
        <f>SUM(M41:M46)</f>
        <v>11</v>
      </c>
      <c r="N40" s="27"/>
      <c r="O40" s="25">
        <f>SUM(O41:O46)</f>
        <v>248</v>
      </c>
      <c r="P40" s="27"/>
      <c r="Q40" s="25">
        <f>SUM(Q41:Q46)</f>
        <v>51</v>
      </c>
      <c r="R40" s="25">
        <f>SUM(R41:R46)</f>
        <v>11</v>
      </c>
      <c r="S40" s="25">
        <f>SUM(S41:S46)</f>
        <v>2</v>
      </c>
      <c r="T40" s="25">
        <f>SUM(T41:T46)</f>
        <v>9</v>
      </c>
      <c r="U40" s="19"/>
      <c r="V40" s="19"/>
      <c r="W40" s="19"/>
      <c r="X40" s="19"/>
      <c r="Y40" s="19"/>
    </row>
    <row r="41" spans="1:25" s="80" customFormat="1" ht="56.25" customHeight="1" x14ac:dyDescent="0.45">
      <c r="A41" s="24">
        <v>1</v>
      </c>
      <c r="B41" s="178" t="s">
        <v>96</v>
      </c>
      <c r="C41" s="24">
        <v>74</v>
      </c>
      <c r="D41" s="24">
        <f t="shared" ref="D41:D45" si="14">SUM(E41:F41)</f>
        <v>72</v>
      </c>
      <c r="E41" s="24">
        <v>3</v>
      </c>
      <c r="F41" s="24">
        <f t="shared" ref="F41:F44" si="15">SUM(G41:J41)</f>
        <v>69</v>
      </c>
      <c r="G41" s="24">
        <v>1</v>
      </c>
      <c r="H41" s="24">
        <v>35</v>
      </c>
      <c r="I41" s="24">
        <v>27</v>
      </c>
      <c r="J41" s="24">
        <v>6</v>
      </c>
      <c r="K41" s="30">
        <v>0.1</v>
      </c>
      <c r="L41" s="24">
        <v>6</v>
      </c>
      <c r="M41" s="78">
        <v>3</v>
      </c>
      <c r="N41" s="30">
        <v>0.7</v>
      </c>
      <c r="O41" s="24">
        <v>48</v>
      </c>
      <c r="P41" s="30">
        <v>0.15</v>
      </c>
      <c r="Q41" s="24">
        <v>10</v>
      </c>
      <c r="R41" s="24">
        <f>S41+T41</f>
        <v>3</v>
      </c>
      <c r="S41" s="24">
        <v>0</v>
      </c>
      <c r="T41" s="24">
        <v>3</v>
      </c>
    </row>
    <row r="42" spans="1:25" s="38" customFormat="1" ht="56.25" customHeight="1" x14ac:dyDescent="0.45">
      <c r="A42" s="24">
        <v>2</v>
      </c>
      <c r="B42" s="178" t="s">
        <v>97</v>
      </c>
      <c r="C42" s="24">
        <v>36</v>
      </c>
      <c r="D42" s="24">
        <f t="shared" si="14"/>
        <v>34</v>
      </c>
      <c r="E42" s="24">
        <v>2</v>
      </c>
      <c r="F42" s="24">
        <f t="shared" si="15"/>
        <v>32</v>
      </c>
      <c r="G42" s="24">
        <v>2</v>
      </c>
      <c r="H42" s="24">
        <v>10</v>
      </c>
      <c r="I42" s="24">
        <v>18</v>
      </c>
      <c r="J42" s="24">
        <v>2</v>
      </c>
      <c r="K42" s="30">
        <v>0.1</v>
      </c>
      <c r="L42" s="24">
        <v>3</v>
      </c>
      <c r="M42" s="78">
        <v>1</v>
      </c>
      <c r="N42" s="30">
        <v>0.7</v>
      </c>
      <c r="O42" s="24">
        <v>22</v>
      </c>
      <c r="P42" s="30">
        <v>0.15</v>
      </c>
      <c r="Q42" s="24">
        <v>4</v>
      </c>
      <c r="R42" s="24">
        <f t="shared" ref="R42:R46" si="16">S42+T42</f>
        <v>1</v>
      </c>
      <c r="S42" s="24">
        <v>0</v>
      </c>
      <c r="T42" s="24">
        <v>1</v>
      </c>
    </row>
    <row r="43" spans="1:25" s="38" customFormat="1" ht="56.25" customHeight="1" x14ac:dyDescent="0.45">
      <c r="A43" s="24">
        <v>3</v>
      </c>
      <c r="B43" s="178" t="s">
        <v>98</v>
      </c>
      <c r="C43" s="24">
        <v>63</v>
      </c>
      <c r="D43" s="24">
        <f t="shared" si="14"/>
        <v>59</v>
      </c>
      <c r="E43" s="24">
        <v>2</v>
      </c>
      <c r="F43" s="24">
        <f t="shared" si="15"/>
        <v>57</v>
      </c>
      <c r="G43" s="24">
        <v>4</v>
      </c>
      <c r="H43" s="24">
        <v>20</v>
      </c>
      <c r="I43" s="24">
        <v>30</v>
      </c>
      <c r="J43" s="24">
        <v>3</v>
      </c>
      <c r="K43" s="30">
        <v>0.1</v>
      </c>
      <c r="L43" s="24">
        <v>5</v>
      </c>
      <c r="M43" s="78">
        <v>1</v>
      </c>
      <c r="N43" s="30">
        <v>0.7</v>
      </c>
      <c r="O43" s="24">
        <v>39</v>
      </c>
      <c r="P43" s="30">
        <v>0.15</v>
      </c>
      <c r="Q43" s="24">
        <v>8</v>
      </c>
      <c r="R43" s="24">
        <f t="shared" si="16"/>
        <v>1</v>
      </c>
      <c r="S43" s="24">
        <v>0</v>
      </c>
      <c r="T43" s="24">
        <v>1</v>
      </c>
    </row>
    <row r="44" spans="1:25" s="38" customFormat="1" ht="57.75" customHeight="1" x14ac:dyDescent="0.45">
      <c r="A44" s="24">
        <v>4</v>
      </c>
      <c r="B44" s="178" t="s">
        <v>99</v>
      </c>
      <c r="C44" s="24">
        <v>73</v>
      </c>
      <c r="D44" s="24">
        <f t="shared" si="14"/>
        <v>67</v>
      </c>
      <c r="E44" s="24">
        <v>3</v>
      </c>
      <c r="F44" s="24">
        <f t="shared" si="15"/>
        <v>64</v>
      </c>
      <c r="G44" s="24">
        <v>5</v>
      </c>
      <c r="H44" s="24">
        <v>28</v>
      </c>
      <c r="I44" s="24">
        <v>29</v>
      </c>
      <c r="J44" s="24">
        <v>2</v>
      </c>
      <c r="K44" s="30">
        <v>0.1</v>
      </c>
      <c r="L44" s="24">
        <v>6</v>
      </c>
      <c r="M44" s="78">
        <v>1</v>
      </c>
      <c r="N44" s="30">
        <v>0.7</v>
      </c>
      <c r="O44" s="24">
        <v>44</v>
      </c>
      <c r="P44" s="30">
        <v>0.15</v>
      </c>
      <c r="Q44" s="24">
        <v>9</v>
      </c>
      <c r="R44" s="24">
        <f t="shared" si="16"/>
        <v>2</v>
      </c>
      <c r="S44" s="24">
        <v>1</v>
      </c>
      <c r="T44" s="24">
        <v>1</v>
      </c>
    </row>
    <row r="45" spans="1:25" s="38" customFormat="1" ht="56.25" customHeight="1" x14ac:dyDescent="0.45">
      <c r="A45" s="24">
        <v>5</v>
      </c>
      <c r="B45" s="178" t="s">
        <v>100</v>
      </c>
      <c r="C45" s="24">
        <v>64</v>
      </c>
      <c r="D45" s="24">
        <f t="shared" si="14"/>
        <v>56</v>
      </c>
      <c r="E45" s="24">
        <v>2</v>
      </c>
      <c r="F45" s="24">
        <f>SUM(G45:J45)</f>
        <v>54</v>
      </c>
      <c r="G45" s="24">
        <v>1</v>
      </c>
      <c r="H45" s="24">
        <v>25</v>
      </c>
      <c r="I45" s="24">
        <v>24</v>
      </c>
      <c r="J45" s="24">
        <v>4</v>
      </c>
      <c r="K45" s="30">
        <v>0.1</v>
      </c>
      <c r="L45" s="24">
        <v>5</v>
      </c>
      <c r="M45" s="78">
        <v>3</v>
      </c>
      <c r="N45" s="30">
        <v>0.7</v>
      </c>
      <c r="O45" s="24">
        <v>37</v>
      </c>
      <c r="P45" s="30">
        <v>0.15</v>
      </c>
      <c r="Q45" s="24">
        <v>8</v>
      </c>
      <c r="R45" s="24">
        <f t="shared" si="16"/>
        <v>1</v>
      </c>
      <c r="S45" s="24">
        <v>0</v>
      </c>
      <c r="T45" s="24">
        <v>1</v>
      </c>
    </row>
    <row r="46" spans="1:25" s="38" customFormat="1" ht="56.25" customHeight="1" x14ac:dyDescent="0.45">
      <c r="A46" s="24">
        <v>6</v>
      </c>
      <c r="B46" s="178" t="s">
        <v>101</v>
      </c>
      <c r="C46" s="24">
        <v>92</v>
      </c>
      <c r="D46" s="24">
        <f>E46+F46</f>
        <v>86</v>
      </c>
      <c r="E46" s="24">
        <v>3</v>
      </c>
      <c r="F46" s="24">
        <v>83</v>
      </c>
      <c r="G46" s="24">
        <v>5</v>
      </c>
      <c r="H46" s="24">
        <v>47</v>
      </c>
      <c r="I46" s="24">
        <v>27</v>
      </c>
      <c r="J46" s="24">
        <v>4</v>
      </c>
      <c r="K46" s="30">
        <v>0.1</v>
      </c>
      <c r="L46" s="24">
        <v>8</v>
      </c>
      <c r="M46" s="78">
        <v>2</v>
      </c>
      <c r="N46" s="30">
        <v>0.7</v>
      </c>
      <c r="O46" s="24">
        <v>58</v>
      </c>
      <c r="P46" s="30">
        <v>0.15</v>
      </c>
      <c r="Q46" s="24">
        <v>12</v>
      </c>
      <c r="R46" s="24">
        <f t="shared" si="16"/>
        <v>3</v>
      </c>
      <c r="S46" s="24">
        <v>1</v>
      </c>
      <c r="T46" s="24">
        <v>2</v>
      </c>
    </row>
    <row r="47" spans="1:25" s="38" customFormat="1" ht="56.25" customHeight="1" x14ac:dyDescent="0.45">
      <c r="A47" s="441" t="s">
        <v>535</v>
      </c>
      <c r="B47" s="442"/>
      <c r="C47" s="79">
        <f t="shared" ref="C47:J47" si="17">SUM(C48,C62,C80)</f>
        <v>1979</v>
      </c>
      <c r="D47" s="79">
        <f t="shared" si="17"/>
        <v>1866</v>
      </c>
      <c r="E47" s="79">
        <f t="shared" si="17"/>
        <v>108</v>
      </c>
      <c r="F47" s="79">
        <f t="shared" si="17"/>
        <v>1758</v>
      </c>
      <c r="G47" s="79">
        <f t="shared" si="17"/>
        <v>7</v>
      </c>
      <c r="H47" s="79">
        <f t="shared" si="17"/>
        <v>487</v>
      </c>
      <c r="I47" s="79">
        <f t="shared" si="17"/>
        <v>1115</v>
      </c>
      <c r="J47" s="79">
        <f t="shared" si="17"/>
        <v>149</v>
      </c>
      <c r="K47" s="79"/>
      <c r="L47" s="79">
        <f>SUM(L48,L62,L80)</f>
        <v>151.25</v>
      </c>
      <c r="M47" s="79">
        <f>SUM(M48,M62,M80)</f>
        <v>144.25000000000003</v>
      </c>
      <c r="N47" s="79"/>
      <c r="O47" s="79">
        <f>SUM(O48,O62,O80)</f>
        <v>732.25</v>
      </c>
      <c r="P47" s="79"/>
      <c r="Q47" s="79">
        <f>SUM(Q48,Q62,Q80)</f>
        <v>698.70000000000016</v>
      </c>
      <c r="R47" s="79">
        <f>SUM(R48,R62,R80)</f>
        <v>111</v>
      </c>
      <c r="S47" s="79">
        <f>SUM(S48,S62,S80)</f>
        <v>55</v>
      </c>
      <c r="T47" s="79">
        <f>SUM(T48,T62,T80)</f>
        <v>56</v>
      </c>
    </row>
    <row r="48" spans="1:25" s="38" customFormat="1" ht="56.25" customHeight="1" x14ac:dyDescent="0.45">
      <c r="A48" s="37" t="s">
        <v>35</v>
      </c>
      <c r="B48" s="47" t="s">
        <v>38</v>
      </c>
      <c r="C48" s="37">
        <f t="shared" ref="C48:J48" si="18">SUM(C49:C61)</f>
        <v>570</v>
      </c>
      <c r="D48" s="37">
        <f t="shared" si="18"/>
        <v>530</v>
      </c>
      <c r="E48" s="37">
        <f t="shared" si="18"/>
        <v>39</v>
      </c>
      <c r="F48" s="37">
        <f t="shared" si="18"/>
        <v>491</v>
      </c>
      <c r="G48" s="37">
        <f t="shared" si="18"/>
        <v>0</v>
      </c>
      <c r="H48" s="37">
        <f t="shared" si="18"/>
        <v>6</v>
      </c>
      <c r="I48" s="37">
        <f t="shared" si="18"/>
        <v>477</v>
      </c>
      <c r="J48" s="37">
        <f t="shared" si="18"/>
        <v>8</v>
      </c>
      <c r="K48" s="41">
        <v>0.05</v>
      </c>
      <c r="L48" s="37">
        <f>SUM(L49:L61)</f>
        <v>24.55</v>
      </c>
      <c r="M48" s="164">
        <f>SUM(M49:M61)</f>
        <v>24.55</v>
      </c>
      <c r="N48" s="41">
        <v>0.3</v>
      </c>
      <c r="O48" s="37">
        <f>SUM(O49:O61)</f>
        <v>147.29999999999998</v>
      </c>
      <c r="P48" s="41">
        <v>0.55000000000000004</v>
      </c>
      <c r="Q48" s="37">
        <f>SUM(Q49:Q61)</f>
        <v>270.05000000000007</v>
      </c>
      <c r="R48" s="37">
        <f>SUM(R49:R61)</f>
        <v>20</v>
      </c>
      <c r="S48" s="37">
        <f>SUM(S49:S61)</f>
        <v>19</v>
      </c>
      <c r="T48" s="37">
        <f>SUM(T49:T61)</f>
        <v>1</v>
      </c>
    </row>
    <row r="49" spans="1:20" s="38" customFormat="1" ht="56.25" customHeight="1" x14ac:dyDescent="0.45">
      <c r="A49" s="16">
        <v>1</v>
      </c>
      <c r="B49" s="48" t="s">
        <v>477</v>
      </c>
      <c r="C49" s="16">
        <v>43</v>
      </c>
      <c r="D49" s="16">
        <f>E49+F49</f>
        <v>40</v>
      </c>
      <c r="E49" s="16">
        <v>3</v>
      </c>
      <c r="F49" s="39">
        <f>G49+H49+I49+J49</f>
        <v>37</v>
      </c>
      <c r="G49" s="40"/>
      <c r="H49" s="40"/>
      <c r="I49" s="40">
        <v>36</v>
      </c>
      <c r="J49" s="40">
        <v>1</v>
      </c>
      <c r="K49" s="41">
        <v>0.05</v>
      </c>
      <c r="L49" s="40">
        <f>K49*F49</f>
        <v>1.85</v>
      </c>
      <c r="M49" s="81">
        <f>L49-G49</f>
        <v>1.85</v>
      </c>
      <c r="N49" s="41">
        <v>0.3</v>
      </c>
      <c r="O49" s="40">
        <f>N49*F49</f>
        <v>11.1</v>
      </c>
      <c r="P49" s="41">
        <v>0.55000000000000004</v>
      </c>
      <c r="Q49" s="40">
        <f>P49*F49</f>
        <v>20.350000000000001</v>
      </c>
      <c r="R49" s="39">
        <f>S49+T49</f>
        <v>1</v>
      </c>
      <c r="S49" s="40">
        <v>1</v>
      </c>
      <c r="T49" s="40">
        <v>0</v>
      </c>
    </row>
    <row r="50" spans="1:20" s="38" customFormat="1" ht="56.25" customHeight="1" x14ac:dyDescent="0.45">
      <c r="A50" s="16">
        <v>2</v>
      </c>
      <c r="B50" s="48" t="s">
        <v>478</v>
      </c>
      <c r="C50" s="16">
        <v>64</v>
      </c>
      <c r="D50" s="16">
        <f t="shared" ref="D50:D61" si="19">E50+F50</f>
        <v>58</v>
      </c>
      <c r="E50" s="16">
        <v>3</v>
      </c>
      <c r="F50" s="39">
        <f t="shared" ref="F50:F61" si="20">G50+H50+I50+J50</f>
        <v>55</v>
      </c>
      <c r="G50" s="40"/>
      <c r="H50" s="40"/>
      <c r="I50" s="40">
        <v>54</v>
      </c>
      <c r="J50" s="40">
        <v>1</v>
      </c>
      <c r="K50" s="41">
        <v>0.05</v>
      </c>
      <c r="L50" s="40">
        <f t="shared" ref="L50:L61" si="21">K50*F50</f>
        <v>2.75</v>
      </c>
      <c r="M50" s="81">
        <f t="shared" ref="M50:M61" si="22">L50-G50</f>
        <v>2.75</v>
      </c>
      <c r="N50" s="41">
        <v>0.3</v>
      </c>
      <c r="O50" s="40">
        <f t="shared" ref="O50:O61" si="23">N50*F50</f>
        <v>16.5</v>
      </c>
      <c r="P50" s="41">
        <v>0.55000000000000004</v>
      </c>
      <c r="Q50" s="40">
        <f t="shared" ref="Q50:Q61" si="24">P50*F50</f>
        <v>30.250000000000004</v>
      </c>
      <c r="R50" s="39">
        <f t="shared" ref="R50:R61" si="25">S50+T50</f>
        <v>2</v>
      </c>
      <c r="S50" s="40">
        <v>2</v>
      </c>
      <c r="T50" s="40"/>
    </row>
    <row r="51" spans="1:20" s="38" customFormat="1" ht="56.25" customHeight="1" x14ac:dyDescent="0.45">
      <c r="A51" s="16">
        <v>3</v>
      </c>
      <c r="B51" s="48" t="s">
        <v>479</v>
      </c>
      <c r="C51" s="16">
        <v>38</v>
      </c>
      <c r="D51" s="16">
        <f t="shared" si="19"/>
        <v>36</v>
      </c>
      <c r="E51" s="16">
        <v>3</v>
      </c>
      <c r="F51" s="39">
        <f t="shared" si="20"/>
        <v>33</v>
      </c>
      <c r="G51" s="40"/>
      <c r="H51" s="40"/>
      <c r="I51" s="40">
        <v>32</v>
      </c>
      <c r="J51" s="40">
        <v>1</v>
      </c>
      <c r="K51" s="41">
        <v>0.05</v>
      </c>
      <c r="L51" s="40">
        <f t="shared" si="21"/>
        <v>1.6500000000000001</v>
      </c>
      <c r="M51" s="81">
        <f t="shared" si="22"/>
        <v>1.6500000000000001</v>
      </c>
      <c r="N51" s="41">
        <v>0.3</v>
      </c>
      <c r="O51" s="40">
        <f t="shared" si="23"/>
        <v>9.9</v>
      </c>
      <c r="P51" s="41">
        <v>0.55000000000000004</v>
      </c>
      <c r="Q51" s="40">
        <f t="shared" si="24"/>
        <v>18.150000000000002</v>
      </c>
      <c r="R51" s="39">
        <f t="shared" si="25"/>
        <v>1</v>
      </c>
      <c r="S51" s="40">
        <v>1</v>
      </c>
      <c r="T51" s="40"/>
    </row>
    <row r="52" spans="1:20" s="38" customFormat="1" ht="56.25" customHeight="1" x14ac:dyDescent="0.45">
      <c r="A52" s="16">
        <v>4</v>
      </c>
      <c r="B52" s="48" t="s">
        <v>480</v>
      </c>
      <c r="C52" s="16">
        <v>42</v>
      </c>
      <c r="D52" s="16">
        <f t="shared" si="19"/>
        <v>40</v>
      </c>
      <c r="E52" s="16">
        <v>3</v>
      </c>
      <c r="F52" s="39">
        <f t="shared" si="20"/>
        <v>37</v>
      </c>
      <c r="G52" s="40"/>
      <c r="H52" s="40"/>
      <c r="I52" s="40">
        <v>36</v>
      </c>
      <c r="J52" s="40">
        <v>1</v>
      </c>
      <c r="K52" s="41">
        <v>0.05</v>
      </c>
      <c r="L52" s="40">
        <f t="shared" si="21"/>
        <v>1.85</v>
      </c>
      <c r="M52" s="81">
        <f t="shared" si="22"/>
        <v>1.85</v>
      </c>
      <c r="N52" s="41">
        <v>0.3</v>
      </c>
      <c r="O52" s="40">
        <f t="shared" si="23"/>
        <v>11.1</v>
      </c>
      <c r="P52" s="41">
        <v>0.55000000000000004</v>
      </c>
      <c r="Q52" s="40">
        <f t="shared" si="24"/>
        <v>20.350000000000001</v>
      </c>
      <c r="R52" s="39">
        <f t="shared" si="25"/>
        <v>2</v>
      </c>
      <c r="S52" s="40">
        <v>2</v>
      </c>
      <c r="T52" s="40"/>
    </row>
    <row r="53" spans="1:20" s="38" customFormat="1" ht="56.25" customHeight="1" x14ac:dyDescent="0.45">
      <c r="A53" s="16">
        <v>5</v>
      </c>
      <c r="B53" s="48" t="s">
        <v>481</v>
      </c>
      <c r="C53" s="16">
        <v>49</v>
      </c>
      <c r="D53" s="16">
        <f t="shared" si="19"/>
        <v>45</v>
      </c>
      <c r="E53" s="16">
        <v>3</v>
      </c>
      <c r="F53" s="39">
        <f t="shared" si="20"/>
        <v>42</v>
      </c>
      <c r="G53" s="40"/>
      <c r="H53" s="40"/>
      <c r="I53" s="40">
        <v>42</v>
      </c>
      <c r="J53" s="40"/>
      <c r="K53" s="41">
        <v>0.05</v>
      </c>
      <c r="L53" s="40">
        <f t="shared" si="21"/>
        <v>2.1</v>
      </c>
      <c r="M53" s="81">
        <f t="shared" si="22"/>
        <v>2.1</v>
      </c>
      <c r="N53" s="41">
        <v>0.3</v>
      </c>
      <c r="O53" s="40">
        <f t="shared" si="23"/>
        <v>12.6</v>
      </c>
      <c r="P53" s="41">
        <v>0.55000000000000004</v>
      </c>
      <c r="Q53" s="40">
        <f t="shared" si="24"/>
        <v>23.1</v>
      </c>
      <c r="R53" s="39">
        <f t="shared" si="25"/>
        <v>2</v>
      </c>
      <c r="S53" s="40">
        <v>2</v>
      </c>
      <c r="T53" s="40"/>
    </row>
    <row r="54" spans="1:20" s="38" customFormat="1" ht="56.25" customHeight="1" x14ac:dyDescent="0.45">
      <c r="A54" s="16">
        <v>6</v>
      </c>
      <c r="B54" s="48" t="s">
        <v>482</v>
      </c>
      <c r="C54" s="16">
        <v>37</v>
      </c>
      <c r="D54" s="16">
        <f t="shared" si="19"/>
        <v>34</v>
      </c>
      <c r="E54" s="16">
        <v>3</v>
      </c>
      <c r="F54" s="39">
        <f t="shared" si="20"/>
        <v>31</v>
      </c>
      <c r="G54" s="40"/>
      <c r="H54" s="40"/>
      <c r="I54" s="40">
        <v>31</v>
      </c>
      <c r="J54" s="40"/>
      <c r="K54" s="41">
        <v>0.05</v>
      </c>
      <c r="L54" s="40">
        <f t="shared" si="21"/>
        <v>1.55</v>
      </c>
      <c r="M54" s="81">
        <f t="shared" si="22"/>
        <v>1.55</v>
      </c>
      <c r="N54" s="41">
        <v>0.3</v>
      </c>
      <c r="O54" s="40">
        <f t="shared" si="23"/>
        <v>9.2999999999999989</v>
      </c>
      <c r="P54" s="41">
        <v>0.55000000000000004</v>
      </c>
      <c r="Q54" s="40">
        <f t="shared" si="24"/>
        <v>17.05</v>
      </c>
      <c r="R54" s="39">
        <f t="shared" si="25"/>
        <v>1</v>
      </c>
      <c r="S54" s="40">
        <v>1</v>
      </c>
      <c r="T54" s="40"/>
    </row>
    <row r="55" spans="1:20" s="38" customFormat="1" ht="56.25" customHeight="1" x14ac:dyDescent="0.45">
      <c r="A55" s="16">
        <v>7</v>
      </c>
      <c r="B55" s="48" t="s">
        <v>483</v>
      </c>
      <c r="C55" s="16">
        <v>51</v>
      </c>
      <c r="D55" s="16">
        <f t="shared" si="19"/>
        <v>47</v>
      </c>
      <c r="E55" s="16">
        <v>3</v>
      </c>
      <c r="F55" s="39">
        <f t="shared" si="20"/>
        <v>44</v>
      </c>
      <c r="G55" s="40"/>
      <c r="H55" s="40"/>
      <c r="I55" s="40">
        <v>43</v>
      </c>
      <c r="J55" s="40">
        <v>1</v>
      </c>
      <c r="K55" s="41">
        <v>0.05</v>
      </c>
      <c r="L55" s="40">
        <f t="shared" si="21"/>
        <v>2.2000000000000002</v>
      </c>
      <c r="M55" s="81">
        <f t="shared" si="22"/>
        <v>2.2000000000000002</v>
      </c>
      <c r="N55" s="41">
        <v>0.3</v>
      </c>
      <c r="O55" s="40">
        <f t="shared" si="23"/>
        <v>13.2</v>
      </c>
      <c r="P55" s="41">
        <v>0.55000000000000004</v>
      </c>
      <c r="Q55" s="40">
        <f t="shared" si="24"/>
        <v>24.200000000000003</v>
      </c>
      <c r="R55" s="39">
        <f t="shared" si="25"/>
        <v>1</v>
      </c>
      <c r="S55" s="40">
        <v>1</v>
      </c>
      <c r="T55" s="40"/>
    </row>
    <row r="56" spans="1:20" s="38" customFormat="1" ht="56.25" customHeight="1" x14ac:dyDescent="0.45">
      <c r="A56" s="16">
        <v>8</v>
      </c>
      <c r="B56" s="48" t="s">
        <v>484</v>
      </c>
      <c r="C56" s="16">
        <v>36</v>
      </c>
      <c r="D56" s="16">
        <f t="shared" si="19"/>
        <v>30</v>
      </c>
      <c r="E56" s="16">
        <v>3</v>
      </c>
      <c r="F56" s="39">
        <f t="shared" si="20"/>
        <v>27</v>
      </c>
      <c r="G56" s="40"/>
      <c r="H56" s="40"/>
      <c r="I56" s="40">
        <v>27</v>
      </c>
      <c r="J56" s="40"/>
      <c r="K56" s="41">
        <v>0.05</v>
      </c>
      <c r="L56" s="40">
        <f t="shared" si="21"/>
        <v>1.35</v>
      </c>
      <c r="M56" s="81">
        <f t="shared" si="22"/>
        <v>1.35</v>
      </c>
      <c r="N56" s="41">
        <v>0.3</v>
      </c>
      <c r="O56" s="40">
        <f t="shared" si="23"/>
        <v>8.1</v>
      </c>
      <c r="P56" s="41">
        <v>0.55000000000000004</v>
      </c>
      <c r="Q56" s="40">
        <f t="shared" si="24"/>
        <v>14.850000000000001</v>
      </c>
      <c r="R56" s="39">
        <f t="shared" si="25"/>
        <v>1</v>
      </c>
      <c r="S56" s="40">
        <v>1</v>
      </c>
      <c r="T56" s="40"/>
    </row>
    <row r="57" spans="1:20" s="38" customFormat="1" ht="56.25" customHeight="1" x14ac:dyDescent="0.45">
      <c r="A57" s="16">
        <v>9</v>
      </c>
      <c r="B57" s="48" t="s">
        <v>485</v>
      </c>
      <c r="C57" s="16">
        <v>39</v>
      </c>
      <c r="D57" s="16">
        <f t="shared" si="19"/>
        <v>37</v>
      </c>
      <c r="E57" s="16">
        <v>3</v>
      </c>
      <c r="F57" s="39">
        <f t="shared" si="20"/>
        <v>34</v>
      </c>
      <c r="G57" s="40"/>
      <c r="H57" s="40"/>
      <c r="I57" s="40">
        <v>34</v>
      </c>
      <c r="J57" s="40"/>
      <c r="K57" s="41">
        <v>0.05</v>
      </c>
      <c r="L57" s="40">
        <f t="shared" si="21"/>
        <v>1.7000000000000002</v>
      </c>
      <c r="M57" s="81">
        <f t="shared" si="22"/>
        <v>1.7000000000000002</v>
      </c>
      <c r="N57" s="41">
        <v>0.3</v>
      </c>
      <c r="O57" s="40">
        <f t="shared" si="23"/>
        <v>10.199999999999999</v>
      </c>
      <c r="P57" s="41">
        <v>0.55000000000000004</v>
      </c>
      <c r="Q57" s="40">
        <f t="shared" si="24"/>
        <v>18.700000000000003</v>
      </c>
      <c r="R57" s="39">
        <f t="shared" si="25"/>
        <v>2</v>
      </c>
      <c r="S57" s="40">
        <v>2</v>
      </c>
      <c r="T57" s="40"/>
    </row>
    <row r="58" spans="1:20" s="38" customFormat="1" ht="56.25" customHeight="1" x14ac:dyDescent="0.45">
      <c r="A58" s="16">
        <v>10</v>
      </c>
      <c r="B58" s="48" t="s">
        <v>486</v>
      </c>
      <c r="C58" s="16">
        <v>37</v>
      </c>
      <c r="D58" s="16">
        <f t="shared" si="19"/>
        <v>35</v>
      </c>
      <c r="E58" s="16">
        <v>3</v>
      </c>
      <c r="F58" s="39">
        <f t="shared" si="20"/>
        <v>32</v>
      </c>
      <c r="G58" s="40"/>
      <c r="H58" s="40"/>
      <c r="I58" s="40">
        <v>32</v>
      </c>
      <c r="J58" s="40"/>
      <c r="K58" s="41">
        <v>0.05</v>
      </c>
      <c r="L58" s="40">
        <f t="shared" si="21"/>
        <v>1.6</v>
      </c>
      <c r="M58" s="81">
        <f t="shared" si="22"/>
        <v>1.6</v>
      </c>
      <c r="N58" s="41">
        <v>0.3</v>
      </c>
      <c r="O58" s="40">
        <f t="shared" si="23"/>
        <v>9.6</v>
      </c>
      <c r="P58" s="41">
        <v>0.55000000000000004</v>
      </c>
      <c r="Q58" s="40">
        <f t="shared" si="24"/>
        <v>17.600000000000001</v>
      </c>
      <c r="R58" s="39">
        <f t="shared" si="25"/>
        <v>1</v>
      </c>
      <c r="S58" s="40">
        <v>1</v>
      </c>
      <c r="T58" s="40"/>
    </row>
    <row r="59" spans="1:20" s="38" customFormat="1" ht="56.25" customHeight="1" x14ac:dyDescent="0.45">
      <c r="A59" s="16">
        <v>11</v>
      </c>
      <c r="B59" s="48" t="s">
        <v>487</v>
      </c>
      <c r="C59" s="16">
        <v>34</v>
      </c>
      <c r="D59" s="16">
        <f t="shared" si="19"/>
        <v>31</v>
      </c>
      <c r="E59" s="16">
        <v>3</v>
      </c>
      <c r="F59" s="39">
        <f t="shared" si="20"/>
        <v>28</v>
      </c>
      <c r="G59" s="40"/>
      <c r="H59" s="40"/>
      <c r="I59" s="40">
        <v>27</v>
      </c>
      <c r="J59" s="40">
        <v>1</v>
      </c>
      <c r="K59" s="41">
        <v>0.05</v>
      </c>
      <c r="L59" s="40">
        <f t="shared" si="21"/>
        <v>1.4000000000000001</v>
      </c>
      <c r="M59" s="81">
        <f t="shared" si="22"/>
        <v>1.4000000000000001</v>
      </c>
      <c r="N59" s="41">
        <v>0.3</v>
      </c>
      <c r="O59" s="40">
        <f t="shared" si="23"/>
        <v>8.4</v>
      </c>
      <c r="P59" s="41">
        <v>0.55000000000000004</v>
      </c>
      <c r="Q59" s="40">
        <f t="shared" si="24"/>
        <v>15.400000000000002</v>
      </c>
      <c r="R59" s="39">
        <f t="shared" si="25"/>
        <v>2</v>
      </c>
      <c r="S59" s="40">
        <v>2</v>
      </c>
      <c r="T59" s="40"/>
    </row>
    <row r="60" spans="1:20" s="38" customFormat="1" ht="56.25" customHeight="1" x14ac:dyDescent="0.45">
      <c r="A60" s="16">
        <v>12</v>
      </c>
      <c r="B60" s="48" t="s">
        <v>488</v>
      </c>
      <c r="C60" s="16">
        <v>63</v>
      </c>
      <c r="D60" s="16">
        <f t="shared" si="19"/>
        <v>60</v>
      </c>
      <c r="E60" s="16">
        <v>3</v>
      </c>
      <c r="F60" s="39">
        <f t="shared" si="20"/>
        <v>57</v>
      </c>
      <c r="G60" s="40"/>
      <c r="H60" s="40"/>
      <c r="I60" s="40">
        <v>56</v>
      </c>
      <c r="J60" s="40">
        <v>1</v>
      </c>
      <c r="K60" s="41">
        <v>0.05</v>
      </c>
      <c r="L60" s="40">
        <f t="shared" si="21"/>
        <v>2.85</v>
      </c>
      <c r="M60" s="81">
        <f t="shared" si="22"/>
        <v>2.85</v>
      </c>
      <c r="N60" s="41">
        <v>0.3</v>
      </c>
      <c r="O60" s="40">
        <f t="shared" si="23"/>
        <v>17.099999999999998</v>
      </c>
      <c r="P60" s="41">
        <v>0.55000000000000004</v>
      </c>
      <c r="Q60" s="40">
        <f t="shared" si="24"/>
        <v>31.35</v>
      </c>
      <c r="R60" s="39">
        <f t="shared" si="25"/>
        <v>2</v>
      </c>
      <c r="S60" s="40">
        <v>2</v>
      </c>
      <c r="T60" s="40"/>
    </row>
    <row r="61" spans="1:20" s="38" customFormat="1" ht="56.25" customHeight="1" x14ac:dyDescent="0.45">
      <c r="A61" s="16">
        <v>13</v>
      </c>
      <c r="B61" s="48" t="s">
        <v>489</v>
      </c>
      <c r="C61" s="16">
        <v>37</v>
      </c>
      <c r="D61" s="16">
        <f t="shared" si="19"/>
        <v>37</v>
      </c>
      <c r="E61" s="16">
        <v>3</v>
      </c>
      <c r="F61" s="39">
        <f t="shared" si="20"/>
        <v>34</v>
      </c>
      <c r="G61" s="40"/>
      <c r="H61" s="40">
        <v>6</v>
      </c>
      <c r="I61" s="40">
        <v>27</v>
      </c>
      <c r="J61" s="40">
        <v>1</v>
      </c>
      <c r="K61" s="41">
        <v>0.05</v>
      </c>
      <c r="L61" s="40">
        <f t="shared" si="21"/>
        <v>1.7000000000000002</v>
      </c>
      <c r="M61" s="81">
        <f t="shared" si="22"/>
        <v>1.7000000000000002</v>
      </c>
      <c r="N61" s="41">
        <v>0.3</v>
      </c>
      <c r="O61" s="40">
        <f t="shared" si="23"/>
        <v>10.199999999999999</v>
      </c>
      <c r="P61" s="41">
        <v>0.55000000000000004</v>
      </c>
      <c r="Q61" s="40">
        <f t="shared" si="24"/>
        <v>18.700000000000003</v>
      </c>
      <c r="R61" s="39">
        <f t="shared" si="25"/>
        <v>2</v>
      </c>
      <c r="S61" s="40">
        <v>1</v>
      </c>
      <c r="T61" s="40">
        <v>1</v>
      </c>
    </row>
    <row r="62" spans="1:20" s="38" customFormat="1" ht="56.25" customHeight="1" x14ac:dyDescent="0.45">
      <c r="A62" s="37" t="s">
        <v>36</v>
      </c>
      <c r="B62" s="42" t="s">
        <v>39</v>
      </c>
      <c r="C62" s="37">
        <f t="shared" ref="C62:J62" si="26">SUM(C63:C79)</f>
        <v>832</v>
      </c>
      <c r="D62" s="37">
        <f t="shared" si="26"/>
        <v>788</v>
      </c>
      <c r="E62" s="37">
        <f t="shared" si="26"/>
        <v>42</v>
      </c>
      <c r="F62" s="37">
        <f t="shared" si="26"/>
        <v>746</v>
      </c>
      <c r="G62" s="37">
        <f t="shared" si="26"/>
        <v>0</v>
      </c>
      <c r="H62" s="37">
        <f t="shared" si="26"/>
        <v>217</v>
      </c>
      <c r="I62" s="37">
        <f t="shared" si="26"/>
        <v>428</v>
      </c>
      <c r="J62" s="37">
        <f t="shared" si="26"/>
        <v>101</v>
      </c>
      <c r="K62" s="41">
        <v>0.1</v>
      </c>
      <c r="L62" s="37">
        <f>SUM(L63:L79)</f>
        <v>74.600000000000023</v>
      </c>
      <c r="M62" s="164">
        <f>SUM(M63:M79)</f>
        <v>74.600000000000023</v>
      </c>
      <c r="N62" s="41">
        <v>0.4</v>
      </c>
      <c r="O62" s="37">
        <f>SUM(O63:O79)</f>
        <v>298.40000000000009</v>
      </c>
      <c r="P62" s="41">
        <v>0.4</v>
      </c>
      <c r="Q62" s="37">
        <f>SUM(Q63:Q79)</f>
        <v>298.40000000000009</v>
      </c>
      <c r="R62" s="37">
        <f>SUM(R63:R79)</f>
        <v>65</v>
      </c>
      <c r="S62" s="37">
        <f>SUM(S63:S79)</f>
        <v>25</v>
      </c>
      <c r="T62" s="37">
        <f>SUM(T63:T79)</f>
        <v>40</v>
      </c>
    </row>
    <row r="63" spans="1:20" s="38" customFormat="1" ht="56.25" customHeight="1" x14ac:dyDescent="0.45">
      <c r="A63" s="16">
        <v>1</v>
      </c>
      <c r="B63" s="48" t="s">
        <v>490</v>
      </c>
      <c r="C63" s="16">
        <v>45</v>
      </c>
      <c r="D63" s="16">
        <f>E63+F63</f>
        <v>38</v>
      </c>
      <c r="E63" s="16">
        <v>1</v>
      </c>
      <c r="F63" s="39">
        <f>G63+H63+I63+J63</f>
        <v>37</v>
      </c>
      <c r="G63" s="39"/>
      <c r="H63" s="39">
        <v>10</v>
      </c>
      <c r="I63" s="39">
        <v>15</v>
      </c>
      <c r="J63" s="39">
        <v>12</v>
      </c>
      <c r="K63" s="41">
        <v>0.1</v>
      </c>
      <c r="L63" s="40">
        <f>K63*F63</f>
        <v>3.7</v>
      </c>
      <c r="M63" s="81">
        <f>L63-G63</f>
        <v>3.7</v>
      </c>
      <c r="N63" s="41">
        <v>0.4</v>
      </c>
      <c r="O63" s="40">
        <f>N63*F63</f>
        <v>14.8</v>
      </c>
      <c r="P63" s="41">
        <v>0.4</v>
      </c>
      <c r="Q63" s="40">
        <f>P63*F63</f>
        <v>14.8</v>
      </c>
      <c r="R63" s="39">
        <f>S63+T63</f>
        <v>2</v>
      </c>
      <c r="S63" s="39"/>
      <c r="T63" s="39">
        <v>2</v>
      </c>
    </row>
    <row r="64" spans="1:20" s="38" customFormat="1" ht="56.25" customHeight="1" x14ac:dyDescent="0.45">
      <c r="A64" s="16">
        <v>2</v>
      </c>
      <c r="B64" s="48" t="s">
        <v>491</v>
      </c>
      <c r="C64" s="16">
        <v>43</v>
      </c>
      <c r="D64" s="16">
        <f>E64+F64</f>
        <v>38</v>
      </c>
      <c r="E64" s="16">
        <v>2</v>
      </c>
      <c r="F64" s="39">
        <f>G64+H64+I64+J64</f>
        <v>36</v>
      </c>
      <c r="G64" s="39"/>
      <c r="H64" s="39">
        <v>7</v>
      </c>
      <c r="I64" s="39">
        <v>23</v>
      </c>
      <c r="J64" s="39">
        <v>6</v>
      </c>
      <c r="K64" s="41">
        <v>0.1</v>
      </c>
      <c r="L64" s="40">
        <f t="shared" ref="L64:L79" si="27">K64*F64</f>
        <v>3.6</v>
      </c>
      <c r="M64" s="81">
        <f t="shared" ref="M64:M79" si="28">L64-G64</f>
        <v>3.6</v>
      </c>
      <c r="N64" s="41">
        <v>0.4</v>
      </c>
      <c r="O64" s="40">
        <f t="shared" ref="O64:O79" si="29">N64*F64</f>
        <v>14.4</v>
      </c>
      <c r="P64" s="41">
        <v>0.4</v>
      </c>
      <c r="Q64" s="40">
        <f t="shared" ref="Q64:Q79" si="30">P64*F64</f>
        <v>14.4</v>
      </c>
      <c r="R64" s="39">
        <f t="shared" ref="R64:R79" si="31">S64+T64</f>
        <v>3</v>
      </c>
      <c r="S64" s="39">
        <v>1</v>
      </c>
      <c r="T64" s="39">
        <v>2</v>
      </c>
    </row>
    <row r="65" spans="1:20" s="38" customFormat="1" ht="56.25" customHeight="1" x14ac:dyDescent="0.45">
      <c r="A65" s="16">
        <v>3</v>
      </c>
      <c r="B65" s="48" t="s">
        <v>492</v>
      </c>
      <c r="C65" s="16">
        <v>38</v>
      </c>
      <c r="D65" s="16">
        <f>E65+F65</f>
        <v>36</v>
      </c>
      <c r="E65" s="16">
        <v>2</v>
      </c>
      <c r="F65" s="39">
        <f t="shared" ref="F65:F79" si="32">G65+H65+I65+J65</f>
        <v>34</v>
      </c>
      <c r="G65" s="39"/>
      <c r="H65" s="39">
        <v>10</v>
      </c>
      <c r="I65" s="39">
        <v>16</v>
      </c>
      <c r="J65" s="39">
        <v>8</v>
      </c>
      <c r="K65" s="41">
        <v>0.1</v>
      </c>
      <c r="L65" s="40">
        <f t="shared" si="27"/>
        <v>3.4000000000000004</v>
      </c>
      <c r="M65" s="81">
        <f t="shared" si="28"/>
        <v>3.4000000000000004</v>
      </c>
      <c r="N65" s="41">
        <v>0.4</v>
      </c>
      <c r="O65" s="40">
        <f t="shared" si="29"/>
        <v>13.600000000000001</v>
      </c>
      <c r="P65" s="41">
        <v>0.4</v>
      </c>
      <c r="Q65" s="40">
        <f t="shared" si="30"/>
        <v>13.600000000000001</v>
      </c>
      <c r="R65" s="39">
        <f t="shared" si="31"/>
        <v>4</v>
      </c>
      <c r="S65" s="39">
        <v>1</v>
      </c>
      <c r="T65" s="39">
        <v>3</v>
      </c>
    </row>
    <row r="66" spans="1:20" s="38" customFormat="1" ht="56.25" customHeight="1" x14ac:dyDescent="0.45">
      <c r="A66" s="16">
        <v>4</v>
      </c>
      <c r="B66" s="48" t="s">
        <v>493</v>
      </c>
      <c r="C66" s="16">
        <v>58</v>
      </c>
      <c r="D66" s="16">
        <f t="shared" ref="D66:D79" si="33">E66+F66</f>
        <v>58</v>
      </c>
      <c r="E66" s="16">
        <v>3</v>
      </c>
      <c r="F66" s="39">
        <f t="shared" si="32"/>
        <v>55</v>
      </c>
      <c r="G66" s="39"/>
      <c r="H66" s="39">
        <v>11</v>
      </c>
      <c r="I66" s="39">
        <v>34</v>
      </c>
      <c r="J66" s="39">
        <v>10</v>
      </c>
      <c r="K66" s="41">
        <v>0.1</v>
      </c>
      <c r="L66" s="40">
        <f>K66*F66</f>
        <v>5.5</v>
      </c>
      <c r="M66" s="81">
        <f t="shared" si="28"/>
        <v>5.5</v>
      </c>
      <c r="N66" s="41">
        <v>0.4</v>
      </c>
      <c r="O66" s="40">
        <f t="shared" si="29"/>
        <v>22</v>
      </c>
      <c r="P66" s="41">
        <v>0.4</v>
      </c>
      <c r="Q66" s="40">
        <f t="shared" si="30"/>
        <v>22</v>
      </c>
      <c r="R66" s="39">
        <f t="shared" si="31"/>
        <v>3</v>
      </c>
      <c r="S66" s="39">
        <v>1</v>
      </c>
      <c r="T66" s="39">
        <v>2</v>
      </c>
    </row>
    <row r="67" spans="1:20" s="38" customFormat="1" ht="56.25" customHeight="1" x14ac:dyDescent="0.45">
      <c r="A67" s="16">
        <v>5</v>
      </c>
      <c r="B67" s="48" t="s">
        <v>494</v>
      </c>
      <c r="C67" s="16">
        <v>55</v>
      </c>
      <c r="D67" s="16">
        <f t="shared" si="33"/>
        <v>54</v>
      </c>
      <c r="E67" s="16">
        <v>3</v>
      </c>
      <c r="F67" s="39">
        <f t="shared" si="32"/>
        <v>51</v>
      </c>
      <c r="G67" s="39"/>
      <c r="H67" s="39">
        <v>10</v>
      </c>
      <c r="I67" s="39">
        <v>33</v>
      </c>
      <c r="J67" s="39">
        <v>8</v>
      </c>
      <c r="K67" s="41">
        <v>0.1</v>
      </c>
      <c r="L67" s="40">
        <f t="shared" si="27"/>
        <v>5.1000000000000005</v>
      </c>
      <c r="M67" s="81">
        <f t="shared" si="28"/>
        <v>5.1000000000000005</v>
      </c>
      <c r="N67" s="41">
        <v>0.4</v>
      </c>
      <c r="O67" s="40">
        <f t="shared" si="29"/>
        <v>20.400000000000002</v>
      </c>
      <c r="P67" s="41">
        <v>0.4</v>
      </c>
      <c r="Q67" s="40">
        <f t="shared" si="30"/>
        <v>20.400000000000002</v>
      </c>
      <c r="R67" s="39">
        <f t="shared" si="31"/>
        <v>5</v>
      </c>
      <c r="S67" s="39">
        <v>2</v>
      </c>
      <c r="T67" s="39">
        <v>3</v>
      </c>
    </row>
    <row r="68" spans="1:20" s="38" customFormat="1" ht="56.25" customHeight="1" x14ac:dyDescent="0.45">
      <c r="A68" s="16">
        <v>6</v>
      </c>
      <c r="B68" s="48" t="s">
        <v>495</v>
      </c>
      <c r="C68" s="16">
        <v>61</v>
      </c>
      <c r="D68" s="16">
        <f t="shared" si="33"/>
        <v>54</v>
      </c>
      <c r="E68" s="16">
        <v>3</v>
      </c>
      <c r="F68" s="39">
        <f t="shared" si="32"/>
        <v>51</v>
      </c>
      <c r="G68" s="39"/>
      <c r="H68" s="39">
        <v>11</v>
      </c>
      <c r="I68" s="39">
        <v>31</v>
      </c>
      <c r="J68" s="39">
        <v>9</v>
      </c>
      <c r="K68" s="41">
        <v>0.1</v>
      </c>
      <c r="L68" s="40">
        <f t="shared" si="27"/>
        <v>5.1000000000000005</v>
      </c>
      <c r="M68" s="81">
        <f t="shared" si="28"/>
        <v>5.1000000000000005</v>
      </c>
      <c r="N68" s="41">
        <v>0.4</v>
      </c>
      <c r="O68" s="40">
        <f t="shared" si="29"/>
        <v>20.400000000000002</v>
      </c>
      <c r="P68" s="41">
        <v>0.4</v>
      </c>
      <c r="Q68" s="40">
        <f t="shared" si="30"/>
        <v>20.400000000000002</v>
      </c>
      <c r="R68" s="39">
        <f t="shared" si="31"/>
        <v>6</v>
      </c>
      <c r="S68" s="39">
        <v>2</v>
      </c>
      <c r="T68" s="39">
        <v>4</v>
      </c>
    </row>
    <row r="69" spans="1:20" s="38" customFormat="1" ht="56.25" customHeight="1" x14ac:dyDescent="0.45">
      <c r="A69" s="16">
        <v>7</v>
      </c>
      <c r="B69" s="48" t="s">
        <v>496</v>
      </c>
      <c r="C69" s="16">
        <v>58</v>
      </c>
      <c r="D69" s="16">
        <f t="shared" si="33"/>
        <v>55</v>
      </c>
      <c r="E69" s="16">
        <v>3</v>
      </c>
      <c r="F69" s="39">
        <f t="shared" si="32"/>
        <v>52</v>
      </c>
      <c r="G69" s="39"/>
      <c r="H69" s="39">
        <v>20</v>
      </c>
      <c r="I69" s="39">
        <v>28</v>
      </c>
      <c r="J69" s="39">
        <v>4</v>
      </c>
      <c r="K69" s="41">
        <v>0.1</v>
      </c>
      <c r="L69" s="40">
        <f t="shared" si="27"/>
        <v>5.2</v>
      </c>
      <c r="M69" s="81">
        <f t="shared" si="28"/>
        <v>5.2</v>
      </c>
      <c r="N69" s="41">
        <v>0.4</v>
      </c>
      <c r="O69" s="40">
        <f t="shared" si="29"/>
        <v>20.8</v>
      </c>
      <c r="P69" s="41">
        <v>0.4</v>
      </c>
      <c r="Q69" s="40">
        <f t="shared" si="30"/>
        <v>20.8</v>
      </c>
      <c r="R69" s="39">
        <f t="shared" si="31"/>
        <v>6</v>
      </c>
      <c r="S69" s="39">
        <v>2</v>
      </c>
      <c r="T69" s="39">
        <v>4</v>
      </c>
    </row>
    <row r="70" spans="1:20" s="38" customFormat="1" ht="56.25" customHeight="1" x14ac:dyDescent="0.45">
      <c r="A70" s="16">
        <v>8</v>
      </c>
      <c r="B70" s="48" t="s">
        <v>497</v>
      </c>
      <c r="C70" s="16">
        <v>38</v>
      </c>
      <c r="D70" s="16">
        <f t="shared" si="33"/>
        <v>38</v>
      </c>
      <c r="E70" s="16">
        <v>2</v>
      </c>
      <c r="F70" s="39">
        <f t="shared" si="32"/>
        <v>36</v>
      </c>
      <c r="G70" s="39"/>
      <c r="H70" s="39">
        <v>6</v>
      </c>
      <c r="I70" s="39">
        <v>23</v>
      </c>
      <c r="J70" s="39">
        <v>7</v>
      </c>
      <c r="K70" s="41">
        <v>0.1</v>
      </c>
      <c r="L70" s="40">
        <f t="shared" si="27"/>
        <v>3.6</v>
      </c>
      <c r="M70" s="81">
        <f t="shared" si="28"/>
        <v>3.6</v>
      </c>
      <c r="N70" s="41">
        <v>0.4</v>
      </c>
      <c r="O70" s="40">
        <f t="shared" si="29"/>
        <v>14.4</v>
      </c>
      <c r="P70" s="41">
        <v>0.4</v>
      </c>
      <c r="Q70" s="40">
        <f t="shared" si="30"/>
        <v>14.4</v>
      </c>
      <c r="R70" s="39">
        <f t="shared" si="31"/>
        <v>3</v>
      </c>
      <c r="S70" s="39"/>
      <c r="T70" s="39">
        <v>3</v>
      </c>
    </row>
    <row r="71" spans="1:20" s="38" customFormat="1" ht="56.25" customHeight="1" x14ac:dyDescent="0.45">
      <c r="A71" s="16">
        <v>9</v>
      </c>
      <c r="B71" s="48" t="s">
        <v>498</v>
      </c>
      <c r="C71" s="16">
        <v>54</v>
      </c>
      <c r="D71" s="16">
        <f t="shared" si="33"/>
        <v>50</v>
      </c>
      <c r="E71" s="16">
        <v>3</v>
      </c>
      <c r="F71" s="39">
        <f t="shared" si="32"/>
        <v>47</v>
      </c>
      <c r="G71" s="39"/>
      <c r="H71" s="39">
        <v>6</v>
      </c>
      <c r="I71" s="39">
        <v>34</v>
      </c>
      <c r="J71" s="39">
        <v>7</v>
      </c>
      <c r="K71" s="41">
        <v>0.1</v>
      </c>
      <c r="L71" s="40">
        <f t="shared" si="27"/>
        <v>4.7</v>
      </c>
      <c r="M71" s="81">
        <f t="shared" si="28"/>
        <v>4.7</v>
      </c>
      <c r="N71" s="41">
        <v>0.4</v>
      </c>
      <c r="O71" s="40">
        <f t="shared" si="29"/>
        <v>18.8</v>
      </c>
      <c r="P71" s="41">
        <v>0.4</v>
      </c>
      <c r="Q71" s="40">
        <f t="shared" si="30"/>
        <v>18.8</v>
      </c>
      <c r="R71" s="39">
        <f t="shared" si="31"/>
        <v>1</v>
      </c>
      <c r="S71" s="39">
        <v>1</v>
      </c>
      <c r="T71" s="39"/>
    </row>
    <row r="72" spans="1:20" s="38" customFormat="1" ht="56.25" customHeight="1" x14ac:dyDescent="0.45">
      <c r="A72" s="16">
        <v>10</v>
      </c>
      <c r="B72" s="48" t="s">
        <v>499</v>
      </c>
      <c r="C72" s="16">
        <v>56</v>
      </c>
      <c r="D72" s="16">
        <f t="shared" si="33"/>
        <v>55</v>
      </c>
      <c r="E72" s="16">
        <v>3</v>
      </c>
      <c r="F72" s="39">
        <f t="shared" si="32"/>
        <v>52</v>
      </c>
      <c r="G72" s="39"/>
      <c r="H72" s="39">
        <v>12</v>
      </c>
      <c r="I72" s="39">
        <v>37</v>
      </c>
      <c r="J72" s="39">
        <v>3</v>
      </c>
      <c r="K72" s="41">
        <v>0.1</v>
      </c>
      <c r="L72" s="40">
        <f t="shared" si="27"/>
        <v>5.2</v>
      </c>
      <c r="M72" s="81">
        <f t="shared" si="28"/>
        <v>5.2</v>
      </c>
      <c r="N72" s="41">
        <v>0.4</v>
      </c>
      <c r="O72" s="40">
        <f t="shared" si="29"/>
        <v>20.8</v>
      </c>
      <c r="P72" s="41">
        <v>0.4</v>
      </c>
      <c r="Q72" s="40">
        <f t="shared" si="30"/>
        <v>20.8</v>
      </c>
      <c r="R72" s="39">
        <f t="shared" si="31"/>
        <v>5</v>
      </c>
      <c r="S72" s="39">
        <v>3</v>
      </c>
      <c r="T72" s="39">
        <v>2</v>
      </c>
    </row>
    <row r="73" spans="1:20" s="38" customFormat="1" ht="56.25" customHeight="1" x14ac:dyDescent="0.45">
      <c r="A73" s="16">
        <v>11</v>
      </c>
      <c r="B73" s="48" t="s">
        <v>500</v>
      </c>
      <c r="C73" s="16">
        <v>30</v>
      </c>
      <c r="D73" s="16">
        <f t="shared" si="33"/>
        <v>29</v>
      </c>
      <c r="E73" s="16">
        <v>2</v>
      </c>
      <c r="F73" s="39">
        <f t="shared" si="32"/>
        <v>27</v>
      </c>
      <c r="G73" s="39"/>
      <c r="H73" s="39">
        <v>6</v>
      </c>
      <c r="I73" s="39">
        <v>19</v>
      </c>
      <c r="J73" s="39">
        <v>2</v>
      </c>
      <c r="K73" s="41">
        <v>0.1</v>
      </c>
      <c r="L73" s="40">
        <f t="shared" si="27"/>
        <v>2.7</v>
      </c>
      <c r="M73" s="81">
        <f t="shared" si="28"/>
        <v>2.7</v>
      </c>
      <c r="N73" s="41">
        <v>0.4</v>
      </c>
      <c r="O73" s="40">
        <f t="shared" si="29"/>
        <v>10.8</v>
      </c>
      <c r="P73" s="41">
        <v>0.4</v>
      </c>
      <c r="Q73" s="40">
        <f t="shared" si="30"/>
        <v>10.8</v>
      </c>
      <c r="R73" s="39">
        <f t="shared" si="31"/>
        <v>2</v>
      </c>
      <c r="S73" s="39"/>
      <c r="T73" s="39">
        <v>2</v>
      </c>
    </row>
    <row r="74" spans="1:20" s="38" customFormat="1" ht="56.25" customHeight="1" x14ac:dyDescent="0.45">
      <c r="A74" s="16">
        <v>12</v>
      </c>
      <c r="B74" s="48" t="s">
        <v>501</v>
      </c>
      <c r="C74" s="16">
        <v>44</v>
      </c>
      <c r="D74" s="16">
        <f t="shared" si="33"/>
        <v>44</v>
      </c>
      <c r="E74" s="16">
        <v>2</v>
      </c>
      <c r="F74" s="39">
        <f t="shared" si="32"/>
        <v>42</v>
      </c>
      <c r="G74" s="39"/>
      <c r="H74" s="39">
        <v>15</v>
      </c>
      <c r="I74" s="39">
        <v>23</v>
      </c>
      <c r="J74" s="39">
        <v>4</v>
      </c>
      <c r="K74" s="41">
        <v>0.1</v>
      </c>
      <c r="L74" s="40">
        <f t="shared" si="27"/>
        <v>4.2</v>
      </c>
      <c r="M74" s="81">
        <f t="shared" si="28"/>
        <v>4.2</v>
      </c>
      <c r="N74" s="41">
        <v>0.4</v>
      </c>
      <c r="O74" s="40">
        <f t="shared" si="29"/>
        <v>16.8</v>
      </c>
      <c r="P74" s="41">
        <v>0.4</v>
      </c>
      <c r="Q74" s="40">
        <f t="shared" si="30"/>
        <v>16.8</v>
      </c>
      <c r="R74" s="39">
        <f t="shared" si="31"/>
        <v>4</v>
      </c>
      <c r="S74" s="39">
        <v>2</v>
      </c>
      <c r="T74" s="39">
        <v>2</v>
      </c>
    </row>
    <row r="75" spans="1:20" s="38" customFormat="1" ht="56.25" customHeight="1" x14ac:dyDescent="0.45">
      <c r="A75" s="16">
        <v>13</v>
      </c>
      <c r="B75" s="48" t="s">
        <v>502</v>
      </c>
      <c r="C75" s="16">
        <v>28</v>
      </c>
      <c r="D75" s="16">
        <f t="shared" si="33"/>
        <v>28</v>
      </c>
      <c r="E75" s="16">
        <v>2</v>
      </c>
      <c r="F75" s="39">
        <f t="shared" si="32"/>
        <v>26</v>
      </c>
      <c r="G75" s="39"/>
      <c r="H75" s="39">
        <v>11</v>
      </c>
      <c r="I75" s="39">
        <v>11</v>
      </c>
      <c r="J75" s="39">
        <v>4</v>
      </c>
      <c r="K75" s="41">
        <v>0.1</v>
      </c>
      <c r="L75" s="40">
        <f t="shared" si="27"/>
        <v>2.6</v>
      </c>
      <c r="M75" s="81">
        <f t="shared" si="28"/>
        <v>2.6</v>
      </c>
      <c r="N75" s="41">
        <v>0.4</v>
      </c>
      <c r="O75" s="40">
        <f t="shared" si="29"/>
        <v>10.4</v>
      </c>
      <c r="P75" s="41">
        <v>0.4</v>
      </c>
      <c r="Q75" s="40">
        <f t="shared" si="30"/>
        <v>10.4</v>
      </c>
      <c r="R75" s="39">
        <f t="shared" si="31"/>
        <v>2</v>
      </c>
      <c r="S75" s="39">
        <v>2</v>
      </c>
      <c r="T75" s="39"/>
    </row>
    <row r="76" spans="1:20" s="38" customFormat="1" ht="56.25" customHeight="1" x14ac:dyDescent="0.45">
      <c r="A76" s="16">
        <v>14</v>
      </c>
      <c r="B76" s="48" t="s">
        <v>503</v>
      </c>
      <c r="C76" s="16">
        <v>43</v>
      </c>
      <c r="D76" s="16">
        <f t="shared" si="33"/>
        <v>41</v>
      </c>
      <c r="E76" s="16">
        <v>3</v>
      </c>
      <c r="F76" s="39">
        <f t="shared" si="32"/>
        <v>38</v>
      </c>
      <c r="G76" s="39"/>
      <c r="H76" s="39">
        <v>22</v>
      </c>
      <c r="I76" s="39">
        <v>12</v>
      </c>
      <c r="J76" s="39">
        <v>4</v>
      </c>
      <c r="K76" s="41">
        <v>0.1</v>
      </c>
      <c r="L76" s="40">
        <f t="shared" si="27"/>
        <v>3.8000000000000003</v>
      </c>
      <c r="M76" s="81">
        <f t="shared" si="28"/>
        <v>3.8000000000000003</v>
      </c>
      <c r="N76" s="41">
        <v>0.4</v>
      </c>
      <c r="O76" s="40">
        <f t="shared" si="29"/>
        <v>15.200000000000001</v>
      </c>
      <c r="P76" s="41">
        <v>0.4</v>
      </c>
      <c r="Q76" s="40">
        <f t="shared" si="30"/>
        <v>15.200000000000001</v>
      </c>
      <c r="R76" s="39">
        <f t="shared" si="31"/>
        <v>2</v>
      </c>
      <c r="S76" s="39">
        <v>2</v>
      </c>
      <c r="T76" s="39"/>
    </row>
    <row r="77" spans="1:20" s="38" customFormat="1" ht="56.25" customHeight="1" x14ac:dyDescent="0.45">
      <c r="A77" s="16">
        <v>15</v>
      </c>
      <c r="B77" s="48" t="s">
        <v>504</v>
      </c>
      <c r="C77" s="16">
        <v>52</v>
      </c>
      <c r="D77" s="16">
        <f t="shared" si="33"/>
        <v>51</v>
      </c>
      <c r="E77" s="16">
        <v>3</v>
      </c>
      <c r="F77" s="39">
        <f t="shared" si="32"/>
        <v>48</v>
      </c>
      <c r="G77" s="39"/>
      <c r="H77" s="39">
        <v>15</v>
      </c>
      <c r="I77" s="39">
        <v>29</v>
      </c>
      <c r="J77" s="39">
        <v>4</v>
      </c>
      <c r="K77" s="41">
        <v>0.1</v>
      </c>
      <c r="L77" s="40">
        <f t="shared" si="27"/>
        <v>4.8000000000000007</v>
      </c>
      <c r="M77" s="81">
        <f t="shared" si="28"/>
        <v>4.8000000000000007</v>
      </c>
      <c r="N77" s="41">
        <v>0.4</v>
      </c>
      <c r="O77" s="40">
        <f t="shared" si="29"/>
        <v>19.200000000000003</v>
      </c>
      <c r="P77" s="41">
        <v>0.4</v>
      </c>
      <c r="Q77" s="40">
        <f t="shared" si="30"/>
        <v>19.200000000000003</v>
      </c>
      <c r="R77" s="39">
        <f t="shared" si="31"/>
        <v>4</v>
      </c>
      <c r="S77" s="39">
        <v>2</v>
      </c>
      <c r="T77" s="39">
        <v>2</v>
      </c>
    </row>
    <row r="78" spans="1:20" s="38" customFormat="1" ht="56.25" customHeight="1" x14ac:dyDescent="0.45">
      <c r="A78" s="16">
        <v>16</v>
      </c>
      <c r="B78" s="48" t="s">
        <v>505</v>
      </c>
      <c r="C78" s="16">
        <v>81</v>
      </c>
      <c r="D78" s="16">
        <f t="shared" si="33"/>
        <v>75</v>
      </c>
      <c r="E78" s="16">
        <v>3</v>
      </c>
      <c r="F78" s="39">
        <f t="shared" si="32"/>
        <v>72</v>
      </c>
      <c r="G78" s="39"/>
      <c r="H78" s="39">
        <v>29</v>
      </c>
      <c r="I78" s="39">
        <v>36</v>
      </c>
      <c r="J78" s="39">
        <v>7</v>
      </c>
      <c r="K78" s="41">
        <v>0.1</v>
      </c>
      <c r="L78" s="40">
        <f t="shared" si="27"/>
        <v>7.2</v>
      </c>
      <c r="M78" s="81">
        <f t="shared" si="28"/>
        <v>7.2</v>
      </c>
      <c r="N78" s="41">
        <v>0.4</v>
      </c>
      <c r="O78" s="40">
        <f t="shared" si="29"/>
        <v>28.8</v>
      </c>
      <c r="P78" s="41">
        <v>0.4</v>
      </c>
      <c r="Q78" s="40">
        <f t="shared" si="30"/>
        <v>28.8</v>
      </c>
      <c r="R78" s="39">
        <f t="shared" si="31"/>
        <v>7</v>
      </c>
      <c r="S78" s="39">
        <v>2</v>
      </c>
      <c r="T78" s="39">
        <v>5</v>
      </c>
    </row>
    <row r="79" spans="1:20" s="38" customFormat="1" ht="56.25" customHeight="1" x14ac:dyDescent="0.45">
      <c r="A79" s="16">
        <v>17</v>
      </c>
      <c r="B79" s="48" t="s">
        <v>506</v>
      </c>
      <c r="C79" s="16">
        <v>48</v>
      </c>
      <c r="D79" s="16">
        <f t="shared" si="33"/>
        <v>44</v>
      </c>
      <c r="E79" s="16">
        <v>2</v>
      </c>
      <c r="F79" s="39">
        <f t="shared" si="32"/>
        <v>42</v>
      </c>
      <c r="G79" s="39"/>
      <c r="H79" s="39">
        <v>16</v>
      </c>
      <c r="I79" s="39">
        <v>24</v>
      </c>
      <c r="J79" s="39">
        <v>2</v>
      </c>
      <c r="K79" s="41">
        <v>0.1</v>
      </c>
      <c r="L79" s="40">
        <f t="shared" si="27"/>
        <v>4.2</v>
      </c>
      <c r="M79" s="81">
        <f t="shared" si="28"/>
        <v>4.2</v>
      </c>
      <c r="N79" s="41">
        <v>0.4</v>
      </c>
      <c r="O79" s="40">
        <f t="shared" si="29"/>
        <v>16.8</v>
      </c>
      <c r="P79" s="41">
        <v>0.4</v>
      </c>
      <c r="Q79" s="40">
        <f t="shared" si="30"/>
        <v>16.8</v>
      </c>
      <c r="R79" s="39">
        <f t="shared" si="31"/>
        <v>6</v>
      </c>
      <c r="S79" s="39">
        <v>2</v>
      </c>
      <c r="T79" s="39">
        <v>4</v>
      </c>
    </row>
    <row r="80" spans="1:20" s="38" customFormat="1" ht="56.25" customHeight="1" x14ac:dyDescent="0.45">
      <c r="A80" s="37" t="s">
        <v>37</v>
      </c>
      <c r="B80" s="42" t="s">
        <v>40</v>
      </c>
      <c r="C80" s="37">
        <f t="shared" ref="C80:J80" si="34">SUM(C81:C94)</f>
        <v>577</v>
      </c>
      <c r="D80" s="37">
        <f t="shared" si="34"/>
        <v>548</v>
      </c>
      <c r="E80" s="37">
        <f t="shared" si="34"/>
        <v>27</v>
      </c>
      <c r="F80" s="37">
        <f t="shared" si="34"/>
        <v>521</v>
      </c>
      <c r="G80" s="37">
        <f t="shared" si="34"/>
        <v>7</v>
      </c>
      <c r="H80" s="37">
        <f t="shared" si="34"/>
        <v>264</v>
      </c>
      <c r="I80" s="37">
        <f t="shared" si="34"/>
        <v>210</v>
      </c>
      <c r="J80" s="37">
        <f t="shared" si="34"/>
        <v>40</v>
      </c>
      <c r="K80" s="41">
        <v>0.1</v>
      </c>
      <c r="L80" s="37">
        <f>SUM(L81:L94)</f>
        <v>52.099999999999994</v>
      </c>
      <c r="M80" s="164">
        <f>SUM(M81:M94)</f>
        <v>45.1</v>
      </c>
      <c r="N80" s="41">
        <v>0.55000000000000004</v>
      </c>
      <c r="O80" s="37">
        <f>SUM(O81:O94)</f>
        <v>286.55</v>
      </c>
      <c r="P80" s="41">
        <v>0.25</v>
      </c>
      <c r="Q80" s="37">
        <f>SUM(Q81:Q94)</f>
        <v>130.25</v>
      </c>
      <c r="R80" s="37">
        <f>SUM(R81:R94)</f>
        <v>26</v>
      </c>
      <c r="S80" s="37">
        <f>SUM(S81:S94)</f>
        <v>11</v>
      </c>
      <c r="T80" s="37">
        <f>SUM(T81:T94)</f>
        <v>15</v>
      </c>
    </row>
    <row r="81" spans="1:20" s="38" customFormat="1" ht="56.25" customHeight="1" x14ac:dyDescent="0.45">
      <c r="A81" s="16">
        <v>1</v>
      </c>
      <c r="B81" s="48" t="s">
        <v>507</v>
      </c>
      <c r="C81" s="16">
        <v>59</v>
      </c>
      <c r="D81" s="16">
        <f t="shared" ref="D81:D94" si="35">E81+F81</f>
        <v>58</v>
      </c>
      <c r="E81" s="16">
        <v>2</v>
      </c>
      <c r="F81" s="39">
        <f t="shared" ref="F81:F94" si="36">G81+H81+I81+J81</f>
        <v>56</v>
      </c>
      <c r="G81" s="39"/>
      <c r="H81" s="39">
        <v>36</v>
      </c>
      <c r="I81" s="39">
        <v>16</v>
      </c>
      <c r="J81" s="39">
        <v>4</v>
      </c>
      <c r="K81" s="41">
        <v>0.1</v>
      </c>
      <c r="L81" s="40">
        <f t="shared" ref="L81:L94" si="37">K81*F81</f>
        <v>5.6000000000000005</v>
      </c>
      <c r="M81" s="81">
        <f t="shared" ref="M81:M94" si="38">L81-G81</f>
        <v>5.6000000000000005</v>
      </c>
      <c r="N81" s="41">
        <v>0.55000000000000004</v>
      </c>
      <c r="O81" s="40">
        <f t="shared" ref="O81:O93" si="39">N81*F81</f>
        <v>30.800000000000004</v>
      </c>
      <c r="P81" s="41">
        <v>0.25</v>
      </c>
      <c r="Q81" s="40">
        <f t="shared" ref="Q81:Q94" si="40">P81*F81</f>
        <v>14</v>
      </c>
      <c r="R81" s="39">
        <f t="shared" ref="R81:R94" si="41">S81+T81</f>
        <v>1</v>
      </c>
      <c r="S81" s="39">
        <v>1</v>
      </c>
      <c r="T81" s="39"/>
    </row>
    <row r="82" spans="1:20" s="38" customFormat="1" ht="56.25" customHeight="1" x14ac:dyDescent="0.45">
      <c r="A82" s="16">
        <v>2</v>
      </c>
      <c r="B82" s="48" t="s">
        <v>508</v>
      </c>
      <c r="C82" s="16">
        <v>50</v>
      </c>
      <c r="D82" s="16">
        <f t="shared" si="35"/>
        <v>47</v>
      </c>
      <c r="E82" s="16">
        <v>2</v>
      </c>
      <c r="F82" s="39">
        <f t="shared" si="36"/>
        <v>45</v>
      </c>
      <c r="G82" s="39">
        <v>1</v>
      </c>
      <c r="H82" s="39">
        <v>19</v>
      </c>
      <c r="I82" s="39">
        <v>22</v>
      </c>
      <c r="J82" s="39">
        <v>3</v>
      </c>
      <c r="K82" s="41">
        <v>0.1</v>
      </c>
      <c r="L82" s="40">
        <f t="shared" si="37"/>
        <v>4.5</v>
      </c>
      <c r="M82" s="81">
        <f t="shared" si="38"/>
        <v>3.5</v>
      </c>
      <c r="N82" s="41">
        <v>0.55000000000000004</v>
      </c>
      <c r="O82" s="40">
        <f t="shared" si="39"/>
        <v>24.750000000000004</v>
      </c>
      <c r="P82" s="41">
        <v>0.25</v>
      </c>
      <c r="Q82" s="40">
        <f t="shared" si="40"/>
        <v>11.25</v>
      </c>
      <c r="R82" s="39">
        <f t="shared" si="41"/>
        <v>2</v>
      </c>
      <c r="S82" s="39"/>
      <c r="T82" s="39">
        <v>2</v>
      </c>
    </row>
    <row r="83" spans="1:20" s="38" customFormat="1" ht="56.25" customHeight="1" x14ac:dyDescent="0.45">
      <c r="A83" s="16">
        <v>3</v>
      </c>
      <c r="B83" s="48" t="s">
        <v>509</v>
      </c>
      <c r="C83" s="16">
        <v>42</v>
      </c>
      <c r="D83" s="16">
        <f t="shared" si="35"/>
        <v>41</v>
      </c>
      <c r="E83" s="16">
        <v>2</v>
      </c>
      <c r="F83" s="39">
        <f t="shared" si="36"/>
        <v>39</v>
      </c>
      <c r="G83" s="39">
        <v>2</v>
      </c>
      <c r="H83" s="39">
        <v>20</v>
      </c>
      <c r="I83" s="39">
        <v>15</v>
      </c>
      <c r="J83" s="39">
        <v>2</v>
      </c>
      <c r="K83" s="41">
        <v>0.1</v>
      </c>
      <c r="L83" s="40">
        <f t="shared" si="37"/>
        <v>3.9000000000000004</v>
      </c>
      <c r="M83" s="81">
        <f t="shared" si="38"/>
        <v>1.9000000000000004</v>
      </c>
      <c r="N83" s="41">
        <v>0.55000000000000004</v>
      </c>
      <c r="O83" s="40">
        <f t="shared" si="39"/>
        <v>21.450000000000003</v>
      </c>
      <c r="P83" s="41">
        <v>0.25</v>
      </c>
      <c r="Q83" s="40">
        <f t="shared" si="40"/>
        <v>9.75</v>
      </c>
      <c r="R83" s="39">
        <f t="shared" si="41"/>
        <v>1</v>
      </c>
      <c r="S83" s="39">
        <v>1</v>
      </c>
      <c r="T83" s="39"/>
    </row>
    <row r="84" spans="1:20" s="38" customFormat="1" ht="56.25" customHeight="1" x14ac:dyDescent="0.45">
      <c r="A84" s="16">
        <v>4</v>
      </c>
      <c r="B84" s="48" t="s">
        <v>510</v>
      </c>
      <c r="C84" s="16">
        <v>43</v>
      </c>
      <c r="D84" s="16">
        <f t="shared" si="35"/>
        <v>42</v>
      </c>
      <c r="E84" s="16">
        <v>2</v>
      </c>
      <c r="F84" s="39">
        <f t="shared" si="36"/>
        <v>40</v>
      </c>
      <c r="G84" s="39"/>
      <c r="H84" s="39">
        <v>25</v>
      </c>
      <c r="I84" s="39">
        <v>12</v>
      </c>
      <c r="J84" s="39">
        <v>3</v>
      </c>
      <c r="K84" s="41">
        <v>0.1</v>
      </c>
      <c r="L84" s="40">
        <f t="shared" si="37"/>
        <v>4</v>
      </c>
      <c r="M84" s="81">
        <f t="shared" si="38"/>
        <v>4</v>
      </c>
      <c r="N84" s="41">
        <v>0.55000000000000004</v>
      </c>
      <c r="O84" s="40">
        <f t="shared" si="39"/>
        <v>22</v>
      </c>
      <c r="P84" s="41">
        <v>0.25</v>
      </c>
      <c r="Q84" s="40">
        <f t="shared" si="40"/>
        <v>10</v>
      </c>
      <c r="R84" s="39">
        <f t="shared" si="41"/>
        <v>2</v>
      </c>
      <c r="S84" s="39">
        <v>1</v>
      </c>
      <c r="T84" s="39">
        <v>1</v>
      </c>
    </row>
    <row r="85" spans="1:20" s="38" customFormat="1" ht="56.25" customHeight="1" x14ac:dyDescent="0.45">
      <c r="A85" s="16">
        <v>5</v>
      </c>
      <c r="B85" s="48" t="s">
        <v>511</v>
      </c>
      <c r="C85" s="16">
        <v>43</v>
      </c>
      <c r="D85" s="16">
        <f t="shared" si="35"/>
        <v>42</v>
      </c>
      <c r="E85" s="16">
        <v>2</v>
      </c>
      <c r="F85" s="39">
        <f t="shared" si="36"/>
        <v>40</v>
      </c>
      <c r="G85" s="39"/>
      <c r="H85" s="39">
        <v>24</v>
      </c>
      <c r="I85" s="39">
        <v>13</v>
      </c>
      <c r="J85" s="39">
        <v>3</v>
      </c>
      <c r="K85" s="41">
        <v>0.1</v>
      </c>
      <c r="L85" s="40">
        <f t="shared" si="37"/>
        <v>4</v>
      </c>
      <c r="M85" s="81">
        <f t="shared" si="38"/>
        <v>4</v>
      </c>
      <c r="N85" s="41">
        <v>0.55000000000000004</v>
      </c>
      <c r="O85" s="40">
        <f t="shared" si="39"/>
        <v>22</v>
      </c>
      <c r="P85" s="41">
        <v>0.25</v>
      </c>
      <c r="Q85" s="40">
        <f t="shared" si="40"/>
        <v>10</v>
      </c>
      <c r="R85" s="39">
        <f t="shared" si="41"/>
        <v>1</v>
      </c>
      <c r="S85" s="39">
        <v>1</v>
      </c>
      <c r="T85" s="39"/>
    </row>
    <row r="86" spans="1:20" s="38" customFormat="1" ht="56.25" customHeight="1" x14ac:dyDescent="0.45">
      <c r="A86" s="16">
        <v>6</v>
      </c>
      <c r="B86" s="48" t="s">
        <v>512</v>
      </c>
      <c r="C86" s="16">
        <v>31</v>
      </c>
      <c r="D86" s="16">
        <f t="shared" si="35"/>
        <v>29</v>
      </c>
      <c r="E86" s="16">
        <v>2</v>
      </c>
      <c r="F86" s="39">
        <f t="shared" si="36"/>
        <v>27</v>
      </c>
      <c r="G86" s="39">
        <v>1</v>
      </c>
      <c r="H86" s="39">
        <v>12</v>
      </c>
      <c r="I86" s="39">
        <v>11</v>
      </c>
      <c r="J86" s="39">
        <v>3</v>
      </c>
      <c r="K86" s="41">
        <v>0.1</v>
      </c>
      <c r="L86" s="40">
        <f t="shared" si="37"/>
        <v>2.7</v>
      </c>
      <c r="M86" s="81">
        <f t="shared" si="38"/>
        <v>1.7000000000000002</v>
      </c>
      <c r="N86" s="41">
        <v>0.55000000000000004</v>
      </c>
      <c r="O86" s="40">
        <f t="shared" si="39"/>
        <v>14.850000000000001</v>
      </c>
      <c r="P86" s="41">
        <v>0.25</v>
      </c>
      <c r="Q86" s="40">
        <f t="shared" si="40"/>
        <v>6.75</v>
      </c>
      <c r="R86" s="39">
        <f t="shared" si="41"/>
        <v>1</v>
      </c>
      <c r="S86" s="39">
        <v>1</v>
      </c>
      <c r="T86" s="39"/>
    </row>
    <row r="87" spans="1:20" s="38" customFormat="1" ht="56.25" customHeight="1" x14ac:dyDescent="0.45">
      <c r="A87" s="16">
        <v>7</v>
      </c>
      <c r="B87" s="48" t="s">
        <v>513</v>
      </c>
      <c r="C87" s="16">
        <v>42</v>
      </c>
      <c r="D87" s="16">
        <f t="shared" si="35"/>
        <v>40</v>
      </c>
      <c r="E87" s="16">
        <v>1</v>
      </c>
      <c r="F87" s="39">
        <f t="shared" si="36"/>
        <v>39</v>
      </c>
      <c r="G87" s="39"/>
      <c r="H87" s="39">
        <v>17</v>
      </c>
      <c r="I87" s="39">
        <v>16</v>
      </c>
      <c r="J87" s="39">
        <v>6</v>
      </c>
      <c r="K87" s="41">
        <v>0.1</v>
      </c>
      <c r="L87" s="40">
        <f t="shared" si="37"/>
        <v>3.9000000000000004</v>
      </c>
      <c r="M87" s="81">
        <f t="shared" si="38"/>
        <v>3.9000000000000004</v>
      </c>
      <c r="N87" s="41">
        <v>0.55000000000000004</v>
      </c>
      <c r="O87" s="40">
        <f t="shared" si="39"/>
        <v>21.450000000000003</v>
      </c>
      <c r="P87" s="41">
        <v>0.25</v>
      </c>
      <c r="Q87" s="40">
        <f t="shared" si="40"/>
        <v>9.75</v>
      </c>
      <c r="R87" s="39">
        <f t="shared" si="41"/>
        <v>1</v>
      </c>
      <c r="S87" s="39">
        <v>1</v>
      </c>
      <c r="T87" s="39"/>
    </row>
    <row r="88" spans="1:20" s="83" customFormat="1" ht="56.25" customHeight="1" x14ac:dyDescent="0.45">
      <c r="A88" s="16">
        <v>8</v>
      </c>
      <c r="B88" s="48" t="s">
        <v>514</v>
      </c>
      <c r="C88" s="16">
        <v>42</v>
      </c>
      <c r="D88" s="16">
        <f t="shared" si="35"/>
        <v>40</v>
      </c>
      <c r="E88" s="16">
        <v>2</v>
      </c>
      <c r="F88" s="39">
        <f t="shared" si="36"/>
        <v>38</v>
      </c>
      <c r="G88" s="39"/>
      <c r="H88" s="39">
        <v>14</v>
      </c>
      <c r="I88" s="39">
        <v>20</v>
      </c>
      <c r="J88" s="39">
        <v>4</v>
      </c>
      <c r="K88" s="41">
        <v>0.1</v>
      </c>
      <c r="L88" s="40">
        <f t="shared" si="37"/>
        <v>3.8000000000000003</v>
      </c>
      <c r="M88" s="81">
        <f t="shared" si="38"/>
        <v>3.8000000000000003</v>
      </c>
      <c r="N88" s="41">
        <v>0.55000000000000004</v>
      </c>
      <c r="O88" s="40">
        <f t="shared" si="39"/>
        <v>20.900000000000002</v>
      </c>
      <c r="P88" s="41">
        <v>0.25</v>
      </c>
      <c r="Q88" s="40">
        <f t="shared" si="40"/>
        <v>9.5</v>
      </c>
      <c r="R88" s="39">
        <f t="shared" si="41"/>
        <v>2</v>
      </c>
      <c r="S88" s="39">
        <v>1</v>
      </c>
      <c r="T88" s="39">
        <v>1</v>
      </c>
    </row>
    <row r="89" spans="1:20" s="63" customFormat="1" ht="56.25" customHeight="1" x14ac:dyDescent="0.45">
      <c r="A89" s="16">
        <v>9</v>
      </c>
      <c r="B89" s="48" t="s">
        <v>515</v>
      </c>
      <c r="C89" s="16">
        <v>24</v>
      </c>
      <c r="D89" s="16">
        <f t="shared" si="35"/>
        <v>22</v>
      </c>
      <c r="E89" s="16">
        <v>2</v>
      </c>
      <c r="F89" s="39">
        <f t="shared" si="36"/>
        <v>20</v>
      </c>
      <c r="G89" s="39">
        <v>1</v>
      </c>
      <c r="H89" s="39">
        <v>10</v>
      </c>
      <c r="I89" s="39">
        <v>9</v>
      </c>
      <c r="J89" s="39"/>
      <c r="K89" s="41">
        <v>0.1</v>
      </c>
      <c r="L89" s="40">
        <f t="shared" si="37"/>
        <v>2</v>
      </c>
      <c r="M89" s="81">
        <f t="shared" si="38"/>
        <v>1</v>
      </c>
      <c r="N89" s="41">
        <v>0.55000000000000004</v>
      </c>
      <c r="O89" s="40">
        <f t="shared" si="39"/>
        <v>11</v>
      </c>
      <c r="P89" s="41">
        <v>0.25</v>
      </c>
      <c r="Q89" s="40">
        <f t="shared" si="40"/>
        <v>5</v>
      </c>
      <c r="R89" s="39">
        <f t="shared" si="41"/>
        <v>1</v>
      </c>
      <c r="S89" s="39"/>
      <c r="T89" s="39">
        <v>1</v>
      </c>
    </row>
    <row r="90" spans="1:20" s="63" customFormat="1" ht="56.25" customHeight="1" x14ac:dyDescent="0.45">
      <c r="A90" s="16">
        <v>10</v>
      </c>
      <c r="B90" s="48" t="s">
        <v>516</v>
      </c>
      <c r="C90" s="16">
        <v>34</v>
      </c>
      <c r="D90" s="16">
        <f t="shared" si="35"/>
        <v>27</v>
      </c>
      <c r="E90" s="16">
        <v>2</v>
      </c>
      <c r="F90" s="39">
        <f t="shared" si="36"/>
        <v>25</v>
      </c>
      <c r="G90" s="39"/>
      <c r="H90" s="39">
        <v>12</v>
      </c>
      <c r="I90" s="39">
        <v>12</v>
      </c>
      <c r="J90" s="39">
        <v>1</v>
      </c>
      <c r="K90" s="41">
        <v>0.1</v>
      </c>
      <c r="L90" s="40">
        <f t="shared" si="37"/>
        <v>2.5</v>
      </c>
      <c r="M90" s="81">
        <f t="shared" si="38"/>
        <v>2.5</v>
      </c>
      <c r="N90" s="41">
        <v>0.55000000000000004</v>
      </c>
      <c r="O90" s="40">
        <f t="shared" si="39"/>
        <v>13.750000000000002</v>
      </c>
      <c r="P90" s="41">
        <v>0.25</v>
      </c>
      <c r="Q90" s="40">
        <f t="shared" si="40"/>
        <v>6.25</v>
      </c>
      <c r="R90" s="39">
        <f t="shared" si="41"/>
        <v>2</v>
      </c>
      <c r="S90" s="39"/>
      <c r="T90" s="39">
        <v>2</v>
      </c>
    </row>
    <row r="91" spans="1:20" s="63" customFormat="1" ht="56.25" customHeight="1" x14ac:dyDescent="0.45">
      <c r="A91" s="16">
        <v>11</v>
      </c>
      <c r="B91" s="48" t="s">
        <v>518</v>
      </c>
      <c r="C91" s="16">
        <v>36</v>
      </c>
      <c r="D91" s="16">
        <f t="shared" si="35"/>
        <v>35</v>
      </c>
      <c r="E91" s="16">
        <v>2</v>
      </c>
      <c r="F91" s="39">
        <f t="shared" si="36"/>
        <v>33</v>
      </c>
      <c r="G91" s="39"/>
      <c r="H91" s="39">
        <v>13</v>
      </c>
      <c r="I91" s="39">
        <v>16</v>
      </c>
      <c r="J91" s="39">
        <v>4</v>
      </c>
      <c r="K91" s="41">
        <v>0.1</v>
      </c>
      <c r="L91" s="40">
        <f t="shared" si="37"/>
        <v>3.3000000000000003</v>
      </c>
      <c r="M91" s="81">
        <f t="shared" si="38"/>
        <v>3.3000000000000003</v>
      </c>
      <c r="N91" s="41">
        <v>0.55000000000000004</v>
      </c>
      <c r="O91" s="40">
        <f t="shared" si="39"/>
        <v>18.150000000000002</v>
      </c>
      <c r="P91" s="41">
        <v>0.25</v>
      </c>
      <c r="Q91" s="40">
        <f t="shared" si="40"/>
        <v>8.25</v>
      </c>
      <c r="R91" s="39">
        <f t="shared" si="41"/>
        <v>2</v>
      </c>
      <c r="S91" s="39">
        <v>2</v>
      </c>
      <c r="T91" s="39"/>
    </row>
    <row r="92" spans="1:20" s="63" customFormat="1" ht="56.25" customHeight="1" x14ac:dyDescent="0.45">
      <c r="A92" s="16">
        <v>12</v>
      </c>
      <c r="B92" s="48" t="s">
        <v>519</v>
      </c>
      <c r="C92" s="16">
        <v>36</v>
      </c>
      <c r="D92" s="16">
        <f t="shared" si="35"/>
        <v>35</v>
      </c>
      <c r="E92" s="16">
        <v>2</v>
      </c>
      <c r="F92" s="39">
        <f t="shared" si="36"/>
        <v>33</v>
      </c>
      <c r="G92" s="39"/>
      <c r="H92" s="39">
        <v>19</v>
      </c>
      <c r="I92" s="39">
        <v>11</v>
      </c>
      <c r="J92" s="39">
        <v>3</v>
      </c>
      <c r="K92" s="41">
        <v>0.1</v>
      </c>
      <c r="L92" s="40">
        <f t="shared" si="37"/>
        <v>3.3000000000000003</v>
      </c>
      <c r="M92" s="81">
        <f t="shared" si="38"/>
        <v>3.3000000000000003</v>
      </c>
      <c r="N92" s="41">
        <v>0.55000000000000004</v>
      </c>
      <c r="O92" s="40">
        <f t="shared" si="39"/>
        <v>18.150000000000002</v>
      </c>
      <c r="P92" s="41">
        <v>0.25</v>
      </c>
      <c r="Q92" s="40">
        <f t="shared" si="40"/>
        <v>8.25</v>
      </c>
      <c r="R92" s="39">
        <f t="shared" si="41"/>
        <v>2</v>
      </c>
      <c r="S92" s="39"/>
      <c r="T92" s="39">
        <v>2</v>
      </c>
    </row>
    <row r="93" spans="1:20" s="63" customFormat="1" ht="56.25" customHeight="1" x14ac:dyDescent="0.45">
      <c r="A93" s="16">
        <v>13</v>
      </c>
      <c r="B93" s="48" t="s">
        <v>520</v>
      </c>
      <c r="C93" s="16">
        <v>45</v>
      </c>
      <c r="D93" s="16">
        <f t="shared" si="35"/>
        <v>43</v>
      </c>
      <c r="E93" s="16">
        <v>2</v>
      </c>
      <c r="F93" s="39">
        <f t="shared" si="36"/>
        <v>41</v>
      </c>
      <c r="G93" s="39">
        <v>1</v>
      </c>
      <c r="H93" s="39">
        <v>24</v>
      </c>
      <c r="I93" s="39">
        <v>15</v>
      </c>
      <c r="J93" s="39">
        <v>1</v>
      </c>
      <c r="K93" s="41">
        <v>0.1</v>
      </c>
      <c r="L93" s="40">
        <f t="shared" si="37"/>
        <v>4.1000000000000005</v>
      </c>
      <c r="M93" s="81">
        <f t="shared" si="38"/>
        <v>3.1000000000000005</v>
      </c>
      <c r="N93" s="41">
        <v>0.55000000000000004</v>
      </c>
      <c r="O93" s="40">
        <f t="shared" si="39"/>
        <v>22.55</v>
      </c>
      <c r="P93" s="41">
        <v>0.25</v>
      </c>
      <c r="Q93" s="40">
        <f t="shared" si="40"/>
        <v>10.25</v>
      </c>
      <c r="R93" s="39">
        <f t="shared" si="41"/>
        <v>4</v>
      </c>
      <c r="S93" s="39">
        <v>1</v>
      </c>
      <c r="T93" s="39">
        <v>3</v>
      </c>
    </row>
    <row r="94" spans="1:20" s="63" customFormat="1" ht="56.25" customHeight="1" x14ac:dyDescent="0.45">
      <c r="A94" s="16">
        <v>14</v>
      </c>
      <c r="B94" s="48" t="s">
        <v>521</v>
      </c>
      <c r="C94" s="16">
        <v>50</v>
      </c>
      <c r="D94" s="16">
        <f t="shared" si="35"/>
        <v>47</v>
      </c>
      <c r="E94" s="16">
        <v>2</v>
      </c>
      <c r="F94" s="39">
        <f t="shared" si="36"/>
        <v>45</v>
      </c>
      <c r="G94" s="39">
        <v>1</v>
      </c>
      <c r="H94" s="39">
        <v>19</v>
      </c>
      <c r="I94" s="39">
        <v>22</v>
      </c>
      <c r="J94" s="39">
        <v>3</v>
      </c>
      <c r="K94" s="41">
        <v>0.1</v>
      </c>
      <c r="L94" s="40">
        <f t="shared" si="37"/>
        <v>4.5</v>
      </c>
      <c r="M94" s="81">
        <f t="shared" si="38"/>
        <v>3.5</v>
      </c>
      <c r="N94" s="41">
        <v>0.55000000000000004</v>
      </c>
      <c r="O94" s="40">
        <f>N94*F94</f>
        <v>24.750000000000004</v>
      </c>
      <c r="P94" s="41">
        <v>0.25</v>
      </c>
      <c r="Q94" s="40">
        <f t="shared" si="40"/>
        <v>11.25</v>
      </c>
      <c r="R94" s="39">
        <f t="shared" si="41"/>
        <v>4</v>
      </c>
      <c r="S94" s="39">
        <v>1</v>
      </c>
      <c r="T94" s="39">
        <v>3</v>
      </c>
    </row>
    <row r="95" spans="1:20" s="63" customFormat="1" ht="56.25" customHeight="1" x14ac:dyDescent="0.45">
      <c r="A95" s="435" t="s">
        <v>534</v>
      </c>
      <c r="B95" s="436"/>
      <c r="C95" s="82">
        <f>SUM(C96,C100,C105)</f>
        <v>515</v>
      </c>
      <c r="D95" s="82">
        <f t="shared" ref="D95:J95" si="42">SUM(D96,D100,D105)</f>
        <v>495</v>
      </c>
      <c r="E95" s="82">
        <f t="shared" si="42"/>
        <v>40</v>
      </c>
      <c r="F95" s="82">
        <f t="shared" si="42"/>
        <v>455</v>
      </c>
      <c r="G95" s="82">
        <f t="shared" si="42"/>
        <v>3</v>
      </c>
      <c r="H95" s="82">
        <f t="shared" si="42"/>
        <v>146</v>
      </c>
      <c r="I95" s="82">
        <f t="shared" si="42"/>
        <v>290</v>
      </c>
      <c r="J95" s="82">
        <f t="shared" si="42"/>
        <v>16</v>
      </c>
      <c r="K95" s="82"/>
      <c r="L95" s="82">
        <f t="shared" ref="L95:M95" si="43">SUM(L96,L100,L105)</f>
        <v>22.75</v>
      </c>
      <c r="M95" s="82">
        <f t="shared" si="43"/>
        <v>19.750000000000004</v>
      </c>
      <c r="N95" s="82"/>
      <c r="O95" s="82">
        <f>SUM(O96,O100,O105)</f>
        <v>173.25</v>
      </c>
      <c r="P95" s="82"/>
      <c r="Q95" s="82">
        <f t="shared" ref="Q95:T95" si="44">SUM(Q96,Q100,Q105)</f>
        <v>209.1</v>
      </c>
      <c r="R95" s="82">
        <f t="shared" si="44"/>
        <v>22</v>
      </c>
      <c r="S95" s="82">
        <f t="shared" si="44"/>
        <v>13</v>
      </c>
      <c r="T95" s="82">
        <f t="shared" si="44"/>
        <v>9</v>
      </c>
    </row>
    <row r="96" spans="1:20" s="63" customFormat="1" ht="56.25" customHeight="1" x14ac:dyDescent="0.45">
      <c r="A96" s="60" t="s">
        <v>35</v>
      </c>
      <c r="B96" s="61" t="s">
        <v>38</v>
      </c>
      <c r="C96" s="60">
        <f t="shared" ref="C96:J96" si="45">SUM(C97:C99)</f>
        <v>114</v>
      </c>
      <c r="D96" s="60">
        <f t="shared" si="45"/>
        <v>107</v>
      </c>
      <c r="E96" s="60">
        <f t="shared" si="45"/>
        <v>9</v>
      </c>
      <c r="F96" s="60">
        <f t="shared" si="45"/>
        <v>98</v>
      </c>
      <c r="G96" s="60">
        <f t="shared" si="45"/>
        <v>0</v>
      </c>
      <c r="H96" s="60">
        <f t="shared" si="45"/>
        <v>0</v>
      </c>
      <c r="I96" s="60">
        <f t="shared" si="45"/>
        <v>97</v>
      </c>
      <c r="J96" s="60">
        <f t="shared" si="45"/>
        <v>1</v>
      </c>
      <c r="K96" s="60"/>
      <c r="L96" s="60">
        <f>SUM(L97:L99)</f>
        <v>4.9000000000000004</v>
      </c>
      <c r="M96" s="82">
        <f>SUM(M97:M99)</f>
        <v>4.9000000000000004</v>
      </c>
      <c r="N96" s="60"/>
      <c r="O96" s="60">
        <f>SUM(O97:O99)</f>
        <v>9.8000000000000007</v>
      </c>
      <c r="P96" s="60"/>
      <c r="Q96" s="62">
        <f>SUM(Q97:Q99)</f>
        <v>73.5</v>
      </c>
      <c r="R96" s="60">
        <f>SUM(R97:R99)</f>
        <v>3</v>
      </c>
      <c r="S96" s="60">
        <f>SUM(S97:S99)</f>
        <v>3</v>
      </c>
      <c r="T96" s="60">
        <f>SUM(T97:T99)</f>
        <v>0</v>
      </c>
    </row>
    <row r="97" spans="1:26" s="63" customFormat="1" ht="57.75" customHeight="1" x14ac:dyDescent="0.45">
      <c r="A97" s="64">
        <v>1</v>
      </c>
      <c r="B97" s="65" t="s">
        <v>522</v>
      </c>
      <c r="C97" s="64">
        <v>34</v>
      </c>
      <c r="D97" s="64">
        <v>33</v>
      </c>
      <c r="E97" s="64">
        <v>3</v>
      </c>
      <c r="F97" s="64">
        <f>G97+H97+I97+J97</f>
        <v>30</v>
      </c>
      <c r="G97" s="64">
        <v>0</v>
      </c>
      <c r="H97" s="64">
        <v>0</v>
      </c>
      <c r="I97" s="64">
        <v>30</v>
      </c>
      <c r="J97" s="64">
        <v>0</v>
      </c>
      <c r="K97" s="66">
        <v>0.05</v>
      </c>
      <c r="L97" s="67">
        <f>0.05*F97</f>
        <v>1.5</v>
      </c>
      <c r="M97" s="84">
        <f>L97-G97</f>
        <v>1.5</v>
      </c>
      <c r="N97" s="66">
        <v>0.1</v>
      </c>
      <c r="O97" s="67">
        <f>N97*F97</f>
        <v>3</v>
      </c>
      <c r="P97" s="66">
        <v>0.75</v>
      </c>
      <c r="Q97" s="67">
        <f>P97*F97</f>
        <v>22.5</v>
      </c>
      <c r="R97" s="64">
        <f>S97+T97</f>
        <v>1</v>
      </c>
      <c r="S97" s="64">
        <v>1</v>
      </c>
      <c r="T97" s="64">
        <v>0</v>
      </c>
    </row>
    <row r="98" spans="1:26" s="63" customFormat="1" ht="56.25" customHeight="1" x14ac:dyDescent="0.45">
      <c r="A98" s="64">
        <v>2</v>
      </c>
      <c r="B98" s="65" t="s">
        <v>523</v>
      </c>
      <c r="C98" s="64">
        <v>38</v>
      </c>
      <c r="D98" s="64">
        <v>36</v>
      </c>
      <c r="E98" s="64">
        <v>3</v>
      </c>
      <c r="F98" s="64">
        <f t="shared" ref="F98:F110" si="46">G98+H98+I98+J98</f>
        <v>33</v>
      </c>
      <c r="G98" s="64">
        <v>0</v>
      </c>
      <c r="H98" s="64">
        <v>0</v>
      </c>
      <c r="I98" s="64">
        <v>33</v>
      </c>
      <c r="J98" s="64">
        <v>0</v>
      </c>
      <c r="K98" s="66">
        <v>0.05</v>
      </c>
      <c r="L98" s="67">
        <f t="shared" ref="L98:L111" si="47">0.05*F98</f>
        <v>1.6500000000000001</v>
      </c>
      <c r="M98" s="84">
        <f t="shared" ref="M98:M111" si="48">L98-G98</f>
        <v>1.6500000000000001</v>
      </c>
      <c r="N98" s="66">
        <v>0.1</v>
      </c>
      <c r="O98" s="67">
        <f t="shared" ref="O98:O110" si="49">N98*F98</f>
        <v>3.3000000000000003</v>
      </c>
      <c r="P98" s="66">
        <v>0.75</v>
      </c>
      <c r="Q98" s="67">
        <f t="shared" ref="Q98:Q111" si="50">P98*F98</f>
        <v>24.75</v>
      </c>
      <c r="R98" s="64">
        <f t="shared" ref="R98:R110" si="51">S98+T98</f>
        <v>1</v>
      </c>
      <c r="S98" s="64">
        <v>1</v>
      </c>
      <c r="T98" s="64">
        <v>0</v>
      </c>
    </row>
    <row r="99" spans="1:26" s="63" customFormat="1" ht="56.25" customHeight="1" x14ac:dyDescent="0.45">
      <c r="A99" s="64">
        <v>3</v>
      </c>
      <c r="B99" s="68" t="s">
        <v>524</v>
      </c>
      <c r="C99" s="64">
        <v>42</v>
      </c>
      <c r="D99" s="64">
        <v>38</v>
      </c>
      <c r="E99" s="64">
        <v>3</v>
      </c>
      <c r="F99" s="64">
        <f t="shared" si="46"/>
        <v>35</v>
      </c>
      <c r="G99" s="69"/>
      <c r="H99" s="69"/>
      <c r="I99" s="69">
        <v>34</v>
      </c>
      <c r="J99" s="69">
        <v>1</v>
      </c>
      <c r="K99" s="66">
        <v>0.05</v>
      </c>
      <c r="L99" s="67">
        <f t="shared" si="47"/>
        <v>1.75</v>
      </c>
      <c r="M99" s="84">
        <f t="shared" si="48"/>
        <v>1.75</v>
      </c>
      <c r="N99" s="66">
        <v>0.1</v>
      </c>
      <c r="O99" s="67">
        <f t="shared" si="49"/>
        <v>3.5</v>
      </c>
      <c r="P99" s="66">
        <v>0.75</v>
      </c>
      <c r="Q99" s="67">
        <f t="shared" si="50"/>
        <v>26.25</v>
      </c>
      <c r="R99" s="64">
        <f t="shared" si="51"/>
        <v>1</v>
      </c>
      <c r="S99" s="69">
        <v>1</v>
      </c>
      <c r="T99" s="69">
        <v>0</v>
      </c>
    </row>
    <row r="100" spans="1:26" s="63" customFormat="1" ht="56.25" customHeight="1" x14ac:dyDescent="0.45">
      <c r="A100" s="60" t="s">
        <v>36</v>
      </c>
      <c r="B100" s="61" t="s">
        <v>39</v>
      </c>
      <c r="C100" s="60">
        <f t="shared" ref="C100:J100" si="52">SUM(C101:C104)</f>
        <v>175</v>
      </c>
      <c r="D100" s="60">
        <f t="shared" si="52"/>
        <v>171</v>
      </c>
      <c r="E100" s="60">
        <f t="shared" si="52"/>
        <v>12</v>
      </c>
      <c r="F100" s="60">
        <f t="shared" si="52"/>
        <v>159</v>
      </c>
      <c r="G100" s="60">
        <f t="shared" si="52"/>
        <v>0</v>
      </c>
      <c r="H100" s="60">
        <f t="shared" si="52"/>
        <v>58</v>
      </c>
      <c r="I100" s="60">
        <f t="shared" si="52"/>
        <v>95</v>
      </c>
      <c r="J100" s="60">
        <f t="shared" si="52"/>
        <v>6</v>
      </c>
      <c r="K100" s="60"/>
      <c r="L100" s="60">
        <f>SUM(L101:L104)</f>
        <v>7.9500000000000011</v>
      </c>
      <c r="M100" s="82">
        <f>SUM(M101:M104)</f>
        <v>7.9500000000000011</v>
      </c>
      <c r="N100" s="60"/>
      <c r="O100" s="60">
        <f>SUM(O101:O104)</f>
        <v>55.65</v>
      </c>
      <c r="P100" s="60"/>
      <c r="Q100" s="60">
        <f>SUM(Q101:Q104)</f>
        <v>79.5</v>
      </c>
      <c r="R100" s="60">
        <f>SUM(R101:R104)</f>
        <v>9</v>
      </c>
      <c r="S100" s="60">
        <f>SUM(S101:S104)</f>
        <v>4</v>
      </c>
      <c r="T100" s="60">
        <f>SUM(T101:T104)</f>
        <v>5</v>
      </c>
    </row>
    <row r="101" spans="1:26" s="63" customFormat="1" ht="56.25" customHeight="1" x14ac:dyDescent="0.45">
      <c r="A101" s="64">
        <v>1</v>
      </c>
      <c r="B101" s="65" t="s">
        <v>525</v>
      </c>
      <c r="C101" s="64">
        <v>37</v>
      </c>
      <c r="D101" s="64">
        <v>37</v>
      </c>
      <c r="E101" s="64">
        <v>3</v>
      </c>
      <c r="F101" s="64">
        <f t="shared" si="46"/>
        <v>34</v>
      </c>
      <c r="G101" s="69">
        <v>0</v>
      </c>
      <c r="H101" s="69">
        <v>12</v>
      </c>
      <c r="I101" s="69">
        <v>21</v>
      </c>
      <c r="J101" s="69">
        <v>1</v>
      </c>
      <c r="K101" s="66">
        <v>0.05</v>
      </c>
      <c r="L101" s="67">
        <f t="shared" si="47"/>
        <v>1.7000000000000002</v>
      </c>
      <c r="M101" s="84">
        <f t="shared" si="48"/>
        <v>1.7000000000000002</v>
      </c>
      <c r="N101" s="70">
        <v>0.35</v>
      </c>
      <c r="O101" s="67">
        <f t="shared" si="49"/>
        <v>11.899999999999999</v>
      </c>
      <c r="P101" s="66">
        <v>0.5</v>
      </c>
      <c r="Q101" s="67">
        <f t="shared" si="50"/>
        <v>17</v>
      </c>
      <c r="R101" s="64">
        <f t="shared" si="51"/>
        <v>2</v>
      </c>
      <c r="S101" s="69">
        <v>1</v>
      </c>
      <c r="T101" s="69">
        <v>1</v>
      </c>
    </row>
    <row r="102" spans="1:26" s="63" customFormat="1" ht="56.25" customHeight="1" x14ac:dyDescent="0.45">
      <c r="A102" s="64">
        <v>2</v>
      </c>
      <c r="B102" s="65" t="s">
        <v>526</v>
      </c>
      <c r="C102" s="64">
        <v>43</v>
      </c>
      <c r="D102" s="64">
        <v>43</v>
      </c>
      <c r="E102" s="64">
        <v>3</v>
      </c>
      <c r="F102" s="64">
        <f t="shared" si="46"/>
        <v>40</v>
      </c>
      <c r="G102" s="69"/>
      <c r="H102" s="69">
        <v>18</v>
      </c>
      <c r="I102" s="69">
        <v>20</v>
      </c>
      <c r="J102" s="69">
        <v>2</v>
      </c>
      <c r="K102" s="66">
        <v>0.05</v>
      </c>
      <c r="L102" s="67">
        <f t="shared" si="47"/>
        <v>2</v>
      </c>
      <c r="M102" s="84">
        <f t="shared" si="48"/>
        <v>2</v>
      </c>
      <c r="N102" s="70">
        <v>0.35</v>
      </c>
      <c r="O102" s="67">
        <f t="shared" si="49"/>
        <v>14</v>
      </c>
      <c r="P102" s="66">
        <v>0.5</v>
      </c>
      <c r="Q102" s="67">
        <f t="shared" si="50"/>
        <v>20</v>
      </c>
      <c r="R102" s="64">
        <f t="shared" si="51"/>
        <v>3</v>
      </c>
      <c r="S102" s="69">
        <v>1</v>
      </c>
      <c r="T102" s="69">
        <v>2</v>
      </c>
    </row>
    <row r="103" spans="1:26" s="63" customFormat="1" ht="56.25" customHeight="1" x14ac:dyDescent="0.45">
      <c r="A103" s="64">
        <v>3</v>
      </c>
      <c r="B103" s="65" t="s">
        <v>527</v>
      </c>
      <c r="C103" s="64">
        <v>49</v>
      </c>
      <c r="D103" s="64">
        <v>47</v>
      </c>
      <c r="E103" s="64">
        <v>3</v>
      </c>
      <c r="F103" s="64">
        <f t="shared" si="46"/>
        <v>44</v>
      </c>
      <c r="G103" s="69">
        <v>0</v>
      </c>
      <c r="H103" s="69">
        <v>14</v>
      </c>
      <c r="I103" s="69">
        <v>30</v>
      </c>
      <c r="J103" s="69"/>
      <c r="K103" s="66">
        <v>0.05</v>
      </c>
      <c r="L103" s="67">
        <f t="shared" si="47"/>
        <v>2.2000000000000002</v>
      </c>
      <c r="M103" s="84">
        <f t="shared" si="48"/>
        <v>2.2000000000000002</v>
      </c>
      <c r="N103" s="70">
        <v>0.35</v>
      </c>
      <c r="O103" s="67">
        <f t="shared" si="49"/>
        <v>15.399999999999999</v>
      </c>
      <c r="P103" s="66">
        <v>0.5</v>
      </c>
      <c r="Q103" s="67">
        <f t="shared" si="50"/>
        <v>22</v>
      </c>
      <c r="R103" s="64">
        <f t="shared" si="51"/>
        <v>2</v>
      </c>
      <c r="S103" s="69">
        <v>1</v>
      </c>
      <c r="T103" s="69">
        <v>1</v>
      </c>
    </row>
    <row r="104" spans="1:26" s="63" customFormat="1" ht="56.25" customHeight="1" x14ac:dyDescent="0.45">
      <c r="A104" s="64">
        <v>4</v>
      </c>
      <c r="B104" s="65" t="s">
        <v>528</v>
      </c>
      <c r="C104" s="64">
        <v>46</v>
      </c>
      <c r="D104" s="64">
        <v>44</v>
      </c>
      <c r="E104" s="64">
        <v>3</v>
      </c>
      <c r="F104" s="64">
        <f t="shared" si="46"/>
        <v>41</v>
      </c>
      <c r="G104" s="69">
        <v>0</v>
      </c>
      <c r="H104" s="69">
        <v>14</v>
      </c>
      <c r="I104" s="69">
        <v>24</v>
      </c>
      <c r="J104" s="69">
        <v>3</v>
      </c>
      <c r="K104" s="66">
        <v>0.05</v>
      </c>
      <c r="L104" s="67">
        <f t="shared" si="47"/>
        <v>2.0500000000000003</v>
      </c>
      <c r="M104" s="84">
        <f t="shared" si="48"/>
        <v>2.0500000000000003</v>
      </c>
      <c r="N104" s="70">
        <v>0.35</v>
      </c>
      <c r="O104" s="67">
        <f t="shared" si="49"/>
        <v>14.35</v>
      </c>
      <c r="P104" s="66">
        <v>0.5</v>
      </c>
      <c r="Q104" s="67">
        <f t="shared" si="50"/>
        <v>20.5</v>
      </c>
      <c r="R104" s="64">
        <f t="shared" si="51"/>
        <v>2</v>
      </c>
      <c r="S104" s="69">
        <v>1</v>
      </c>
      <c r="T104" s="69">
        <v>1</v>
      </c>
    </row>
    <row r="105" spans="1:26" s="83" customFormat="1" ht="56.25" customHeight="1" x14ac:dyDescent="0.45">
      <c r="A105" s="60" t="s">
        <v>37</v>
      </c>
      <c r="B105" s="61" t="s">
        <v>40</v>
      </c>
      <c r="C105" s="60">
        <f>SUM(C106:C111)</f>
        <v>226</v>
      </c>
      <c r="D105" s="60">
        <f t="shared" ref="D105" si="53">SUM(D106:D111)</f>
        <v>217</v>
      </c>
      <c r="E105" s="60">
        <f t="shared" ref="E105" si="54">SUM(E106:E111)</f>
        <v>19</v>
      </c>
      <c r="F105" s="60">
        <f t="shared" ref="F105" si="55">SUM(F106:F111)</f>
        <v>198</v>
      </c>
      <c r="G105" s="60">
        <f t="shared" ref="G105" si="56">SUM(G106:G111)</f>
        <v>3</v>
      </c>
      <c r="H105" s="60">
        <f t="shared" ref="H105" si="57">SUM(H106:H111)</f>
        <v>88</v>
      </c>
      <c r="I105" s="60">
        <f t="shared" ref="I105" si="58">SUM(I106:I111)</f>
        <v>98</v>
      </c>
      <c r="J105" s="60">
        <f t="shared" ref="J105" si="59">SUM(J106:J111)</f>
        <v>9</v>
      </c>
      <c r="K105" s="60"/>
      <c r="L105" s="60">
        <f t="shared" ref="L105" si="60">SUM(L106:L111)</f>
        <v>9.9</v>
      </c>
      <c r="M105" s="82">
        <f t="shared" ref="M105" si="61">SUM(M106:M111)</f>
        <v>6.9000000000000012</v>
      </c>
      <c r="N105" s="60"/>
      <c r="O105" s="62">
        <f>SUM(O106:O111)</f>
        <v>107.80000000000001</v>
      </c>
      <c r="P105" s="60"/>
      <c r="Q105" s="62">
        <f>SUM(Q106:Q111)</f>
        <v>56.1</v>
      </c>
      <c r="R105" s="60">
        <f>SUM(R106:R111)</f>
        <v>10</v>
      </c>
      <c r="S105" s="60">
        <f t="shared" ref="S105" si="62">SUM(S106:S111)</f>
        <v>6</v>
      </c>
      <c r="T105" s="60">
        <f t="shared" ref="T105" si="63">SUM(T106:T111)</f>
        <v>4</v>
      </c>
    </row>
    <row r="106" spans="1:26" s="86" customFormat="1" ht="56.25" customHeight="1" x14ac:dyDescent="0.45">
      <c r="A106" s="64">
        <v>1</v>
      </c>
      <c r="B106" s="68" t="s">
        <v>529</v>
      </c>
      <c r="C106" s="64">
        <v>29</v>
      </c>
      <c r="D106" s="64">
        <v>28</v>
      </c>
      <c r="E106" s="64">
        <v>2</v>
      </c>
      <c r="F106" s="64">
        <f t="shared" si="46"/>
        <v>26</v>
      </c>
      <c r="G106" s="69">
        <v>3</v>
      </c>
      <c r="H106" s="69">
        <v>11</v>
      </c>
      <c r="I106" s="69">
        <v>10</v>
      </c>
      <c r="J106" s="69">
        <v>2</v>
      </c>
      <c r="K106" s="66">
        <v>0.05</v>
      </c>
      <c r="L106" s="67">
        <f t="shared" si="47"/>
        <v>1.3</v>
      </c>
      <c r="M106" s="84">
        <f t="shared" si="48"/>
        <v>-1.7</v>
      </c>
      <c r="N106" s="66">
        <v>0.6</v>
      </c>
      <c r="O106" s="67">
        <f t="shared" si="49"/>
        <v>15.6</v>
      </c>
      <c r="P106" s="66">
        <v>0.25</v>
      </c>
      <c r="Q106" s="67">
        <f t="shared" si="50"/>
        <v>6.5</v>
      </c>
      <c r="R106" s="64">
        <f>S106+T106</f>
        <v>1</v>
      </c>
      <c r="S106" s="69">
        <v>1</v>
      </c>
      <c r="T106" s="69">
        <v>0</v>
      </c>
      <c r="U106" s="38"/>
      <c r="V106" s="38"/>
      <c r="W106" s="38"/>
      <c r="X106" s="38"/>
      <c r="Y106" s="38"/>
      <c r="Z106" s="38"/>
    </row>
    <row r="107" spans="1:26" s="86" customFormat="1" ht="56.25" customHeight="1" x14ac:dyDescent="0.45">
      <c r="A107" s="64">
        <v>2</v>
      </c>
      <c r="B107" s="68" t="s">
        <v>530</v>
      </c>
      <c r="C107" s="64">
        <v>38</v>
      </c>
      <c r="D107" s="64">
        <v>37</v>
      </c>
      <c r="E107" s="64">
        <v>3</v>
      </c>
      <c r="F107" s="64">
        <f t="shared" si="46"/>
        <v>34</v>
      </c>
      <c r="G107" s="69">
        <v>0</v>
      </c>
      <c r="H107" s="69">
        <v>19</v>
      </c>
      <c r="I107" s="69">
        <v>13</v>
      </c>
      <c r="J107" s="69">
        <v>2</v>
      </c>
      <c r="K107" s="66">
        <v>0.05</v>
      </c>
      <c r="L107" s="67">
        <f t="shared" si="47"/>
        <v>1.7000000000000002</v>
      </c>
      <c r="M107" s="84">
        <f t="shared" si="48"/>
        <v>1.7000000000000002</v>
      </c>
      <c r="N107" s="66">
        <v>0.6</v>
      </c>
      <c r="O107" s="67">
        <f t="shared" si="49"/>
        <v>20.399999999999999</v>
      </c>
      <c r="P107" s="66">
        <v>0.25</v>
      </c>
      <c r="Q107" s="67">
        <f t="shared" si="50"/>
        <v>8.5</v>
      </c>
      <c r="R107" s="64">
        <f t="shared" si="51"/>
        <v>3</v>
      </c>
      <c r="S107" s="69">
        <v>2</v>
      </c>
      <c r="T107" s="69">
        <v>1</v>
      </c>
      <c r="U107" s="38"/>
      <c r="V107" s="38"/>
      <c r="W107" s="38"/>
      <c r="X107" s="38"/>
      <c r="Y107" s="38"/>
      <c r="Z107" s="38"/>
    </row>
    <row r="108" spans="1:26" s="86" customFormat="1" ht="56.25" customHeight="1" x14ac:dyDescent="0.45">
      <c r="A108" s="64">
        <v>3</v>
      </c>
      <c r="B108" s="68" t="s">
        <v>531</v>
      </c>
      <c r="C108" s="64">
        <v>29</v>
      </c>
      <c r="D108" s="64">
        <v>28</v>
      </c>
      <c r="E108" s="64">
        <v>2</v>
      </c>
      <c r="F108" s="64">
        <f t="shared" si="46"/>
        <v>26</v>
      </c>
      <c r="G108" s="69">
        <v>0</v>
      </c>
      <c r="H108" s="69">
        <v>10</v>
      </c>
      <c r="I108" s="69">
        <v>14</v>
      </c>
      <c r="J108" s="69">
        <v>2</v>
      </c>
      <c r="K108" s="66">
        <v>0.05</v>
      </c>
      <c r="L108" s="67">
        <f t="shared" si="47"/>
        <v>1.3</v>
      </c>
      <c r="M108" s="84">
        <f t="shared" si="48"/>
        <v>1.3</v>
      </c>
      <c r="N108" s="66">
        <v>0.6</v>
      </c>
      <c r="O108" s="67">
        <f t="shared" si="49"/>
        <v>15.6</v>
      </c>
      <c r="P108" s="66">
        <v>0.25</v>
      </c>
      <c r="Q108" s="67">
        <f t="shared" si="50"/>
        <v>6.5</v>
      </c>
      <c r="R108" s="64">
        <f t="shared" si="51"/>
        <v>1</v>
      </c>
      <c r="S108" s="69">
        <v>0</v>
      </c>
      <c r="T108" s="69">
        <v>1</v>
      </c>
      <c r="U108" s="38"/>
      <c r="V108" s="38"/>
      <c r="W108" s="38"/>
      <c r="X108" s="38"/>
      <c r="Y108" s="38"/>
      <c r="Z108" s="38"/>
    </row>
    <row r="109" spans="1:26" s="86" customFormat="1" ht="56.25" customHeight="1" x14ac:dyDescent="0.45">
      <c r="A109" s="64">
        <v>4</v>
      </c>
      <c r="B109" s="65" t="s">
        <v>532</v>
      </c>
      <c r="C109" s="64">
        <v>38</v>
      </c>
      <c r="D109" s="64">
        <v>37</v>
      </c>
      <c r="E109" s="64">
        <v>3</v>
      </c>
      <c r="F109" s="64">
        <f t="shared" si="46"/>
        <v>34</v>
      </c>
      <c r="G109" s="69">
        <v>0</v>
      </c>
      <c r="H109" s="69">
        <v>18</v>
      </c>
      <c r="I109" s="69">
        <v>14</v>
      </c>
      <c r="J109" s="69">
        <v>2</v>
      </c>
      <c r="K109" s="66">
        <v>0.05</v>
      </c>
      <c r="L109" s="67">
        <f t="shared" si="47"/>
        <v>1.7000000000000002</v>
      </c>
      <c r="M109" s="84">
        <f t="shared" si="48"/>
        <v>1.7000000000000002</v>
      </c>
      <c r="N109" s="66">
        <v>0.6</v>
      </c>
      <c r="O109" s="67">
        <f t="shared" si="49"/>
        <v>20.399999999999999</v>
      </c>
      <c r="P109" s="66">
        <v>0.25</v>
      </c>
      <c r="Q109" s="67">
        <f t="shared" si="50"/>
        <v>8.5</v>
      </c>
      <c r="R109" s="64">
        <f t="shared" si="51"/>
        <v>3</v>
      </c>
      <c r="S109" s="69">
        <v>3</v>
      </c>
      <c r="T109" s="69">
        <v>0</v>
      </c>
      <c r="U109" s="38"/>
      <c r="V109" s="38"/>
      <c r="W109" s="38"/>
      <c r="X109" s="38"/>
      <c r="Y109" s="38"/>
      <c r="Z109" s="38"/>
    </row>
    <row r="110" spans="1:26" s="86" customFormat="1" ht="56.25" customHeight="1" x14ac:dyDescent="0.45">
      <c r="A110" s="64">
        <v>5</v>
      </c>
      <c r="B110" s="65" t="s">
        <v>533</v>
      </c>
      <c r="C110" s="64">
        <v>38</v>
      </c>
      <c r="D110" s="64">
        <v>37</v>
      </c>
      <c r="E110" s="64">
        <v>3</v>
      </c>
      <c r="F110" s="64">
        <f t="shared" si="46"/>
        <v>34</v>
      </c>
      <c r="G110" s="69">
        <v>0</v>
      </c>
      <c r="H110" s="69">
        <v>20</v>
      </c>
      <c r="I110" s="69">
        <v>14</v>
      </c>
      <c r="J110" s="69"/>
      <c r="K110" s="66">
        <v>0.05</v>
      </c>
      <c r="L110" s="67">
        <f t="shared" si="47"/>
        <v>1.7000000000000002</v>
      </c>
      <c r="M110" s="84">
        <f t="shared" si="48"/>
        <v>1.7000000000000002</v>
      </c>
      <c r="N110" s="66">
        <v>0.6</v>
      </c>
      <c r="O110" s="67">
        <f t="shared" si="49"/>
        <v>20.399999999999999</v>
      </c>
      <c r="P110" s="66">
        <v>0.25</v>
      </c>
      <c r="Q110" s="67">
        <f t="shared" si="50"/>
        <v>8.5</v>
      </c>
      <c r="R110" s="64">
        <f t="shared" si="51"/>
        <v>1</v>
      </c>
      <c r="S110" s="69">
        <v>0</v>
      </c>
      <c r="T110" s="69">
        <v>1</v>
      </c>
      <c r="U110" s="38"/>
      <c r="V110" s="38"/>
      <c r="W110" s="38"/>
      <c r="X110" s="38"/>
      <c r="Y110" s="38"/>
      <c r="Z110" s="38"/>
    </row>
    <row r="111" spans="1:26" s="86" customFormat="1" ht="56.25" customHeight="1" x14ac:dyDescent="0.45">
      <c r="A111" s="64">
        <v>6</v>
      </c>
      <c r="B111" s="65" t="s">
        <v>476</v>
      </c>
      <c r="C111" s="64">
        <v>54</v>
      </c>
      <c r="D111" s="64">
        <v>50</v>
      </c>
      <c r="E111" s="64">
        <v>6</v>
      </c>
      <c r="F111" s="64">
        <v>44</v>
      </c>
      <c r="G111" s="69">
        <v>0</v>
      </c>
      <c r="H111" s="69">
        <v>10</v>
      </c>
      <c r="I111" s="69">
        <v>33</v>
      </c>
      <c r="J111" s="69">
        <v>1</v>
      </c>
      <c r="K111" s="66">
        <v>0.05</v>
      </c>
      <c r="L111" s="67">
        <f t="shared" si="47"/>
        <v>2.2000000000000002</v>
      </c>
      <c r="M111" s="84">
        <f t="shared" si="48"/>
        <v>2.2000000000000002</v>
      </c>
      <c r="N111" s="66">
        <v>0.45</v>
      </c>
      <c r="O111" s="67">
        <v>15.399999999999999</v>
      </c>
      <c r="P111" s="66">
        <v>0.4</v>
      </c>
      <c r="Q111" s="67">
        <f t="shared" si="50"/>
        <v>17.600000000000001</v>
      </c>
      <c r="R111" s="64">
        <v>1</v>
      </c>
      <c r="S111" s="69">
        <v>0</v>
      </c>
      <c r="T111" s="69">
        <v>1</v>
      </c>
      <c r="U111" s="38"/>
      <c r="V111" s="38"/>
      <c r="W111" s="38"/>
      <c r="X111" s="38"/>
      <c r="Y111" s="38"/>
      <c r="Z111" s="38"/>
    </row>
    <row r="112" spans="1:26" s="86" customFormat="1" ht="56.25" customHeight="1" x14ac:dyDescent="0.45">
      <c r="A112" s="435" t="s">
        <v>571</v>
      </c>
      <c r="B112" s="436"/>
      <c r="C112" s="82">
        <f t="shared" ref="C112:J112" si="64">SUM(C113,C128,C141)</f>
        <v>1881</v>
      </c>
      <c r="D112" s="82">
        <f t="shared" si="64"/>
        <v>1846</v>
      </c>
      <c r="E112" s="82">
        <f t="shared" si="64"/>
        <v>97</v>
      </c>
      <c r="F112" s="82">
        <f t="shared" si="64"/>
        <v>1749</v>
      </c>
      <c r="G112" s="82">
        <f t="shared" si="64"/>
        <v>28</v>
      </c>
      <c r="H112" s="82">
        <f t="shared" si="64"/>
        <v>680</v>
      </c>
      <c r="I112" s="82">
        <f t="shared" si="64"/>
        <v>995</v>
      </c>
      <c r="J112" s="82">
        <f t="shared" si="64"/>
        <v>46</v>
      </c>
      <c r="K112" s="82"/>
      <c r="L112" s="82">
        <f>SUM(L113,L128,L141)</f>
        <v>155.10000000000002</v>
      </c>
      <c r="M112" s="82">
        <f>SUM(M113,M128,M141)</f>
        <v>127.10000000000001</v>
      </c>
      <c r="N112" s="82"/>
      <c r="O112" s="82">
        <f>SUM(O113,O128,O141)</f>
        <v>885</v>
      </c>
      <c r="P112" s="82"/>
      <c r="Q112" s="82">
        <f>SUM(Q113,Q128,Q141)</f>
        <v>656.43000000000006</v>
      </c>
      <c r="R112" s="82">
        <f>SUM(R113,R128,R141)</f>
        <v>160</v>
      </c>
      <c r="S112" s="82">
        <f>SUM(S113,S128,S141)</f>
        <v>57</v>
      </c>
      <c r="T112" s="82">
        <f>SUM(T113,T128,T141)</f>
        <v>103</v>
      </c>
      <c r="U112" s="38"/>
      <c r="V112" s="38"/>
      <c r="W112" s="38"/>
      <c r="X112" s="38"/>
      <c r="Y112" s="38"/>
      <c r="Z112" s="38"/>
    </row>
    <row r="113" spans="1:26" s="86" customFormat="1" ht="56.25" customHeight="1" x14ac:dyDescent="0.45">
      <c r="A113" s="37" t="s">
        <v>35</v>
      </c>
      <c r="B113" s="42" t="s">
        <v>38</v>
      </c>
      <c r="C113" s="102">
        <f t="shared" ref="C113:J113" si="65">SUM(C114:C127)</f>
        <v>453</v>
      </c>
      <c r="D113" s="102">
        <f t="shared" si="65"/>
        <v>437</v>
      </c>
      <c r="E113" s="102">
        <f t="shared" si="65"/>
        <v>41</v>
      </c>
      <c r="F113" s="102">
        <f t="shared" si="65"/>
        <v>396</v>
      </c>
      <c r="G113" s="102">
        <f t="shared" si="65"/>
        <v>0</v>
      </c>
      <c r="H113" s="102">
        <f t="shared" si="65"/>
        <v>35</v>
      </c>
      <c r="I113" s="102">
        <f t="shared" si="65"/>
        <v>347</v>
      </c>
      <c r="J113" s="102">
        <f t="shared" si="65"/>
        <v>14</v>
      </c>
      <c r="K113" s="85"/>
      <c r="L113" s="102">
        <f>SUM(L114:L127)</f>
        <v>19.8</v>
      </c>
      <c r="M113" s="165">
        <f>SUM(M114:M127)</f>
        <v>19.8</v>
      </c>
      <c r="N113" s="85"/>
      <c r="O113" s="102">
        <f>SUM(O114:O127)</f>
        <v>146.52000000000004</v>
      </c>
      <c r="P113" s="85"/>
      <c r="Q113" s="102">
        <f>SUM(Q114:Q127)</f>
        <v>217.8</v>
      </c>
      <c r="R113" s="102">
        <f>SUM(R114:R127)</f>
        <v>31</v>
      </c>
      <c r="S113" s="102">
        <f>SUM(S114:S127)</f>
        <v>24</v>
      </c>
      <c r="T113" s="102">
        <f>SUM(T114:T127)</f>
        <v>7</v>
      </c>
      <c r="U113" s="38"/>
      <c r="V113" s="38"/>
      <c r="W113" s="38"/>
      <c r="X113" s="38"/>
      <c r="Y113" s="38"/>
      <c r="Z113" s="38"/>
    </row>
    <row r="114" spans="1:26" s="86" customFormat="1" ht="56.25" customHeight="1" x14ac:dyDescent="0.45">
      <c r="A114" s="16">
        <v>1</v>
      </c>
      <c r="B114" s="48" t="s">
        <v>536</v>
      </c>
      <c r="C114" s="16">
        <v>35</v>
      </c>
      <c r="D114" s="16">
        <f>E114+F114</f>
        <v>34</v>
      </c>
      <c r="E114" s="87">
        <v>3</v>
      </c>
      <c r="F114" s="16">
        <f>G114+H114+I114+J114</f>
        <v>31</v>
      </c>
      <c r="G114" s="88"/>
      <c r="H114" s="88">
        <v>2</v>
      </c>
      <c r="I114" s="88">
        <v>27</v>
      </c>
      <c r="J114" s="88">
        <v>2</v>
      </c>
      <c r="K114" s="89">
        <v>0.05</v>
      </c>
      <c r="L114" s="87">
        <f>K114*F114</f>
        <v>1.55</v>
      </c>
      <c r="M114" s="103">
        <f>L114-G114</f>
        <v>1.55</v>
      </c>
      <c r="N114" s="89">
        <v>0.37</v>
      </c>
      <c r="O114" s="87">
        <f t="shared" ref="O114:O150" si="66">N114*F114</f>
        <v>11.47</v>
      </c>
      <c r="P114" s="89">
        <v>0.55000000000000004</v>
      </c>
      <c r="Q114" s="90">
        <f t="shared" ref="Q114:Q150" si="67">P114*F114</f>
        <v>17.05</v>
      </c>
      <c r="R114" s="90">
        <v>1</v>
      </c>
      <c r="S114" s="88">
        <v>1</v>
      </c>
      <c r="T114" s="88"/>
      <c r="U114" s="38"/>
      <c r="V114" s="38"/>
      <c r="W114" s="38"/>
      <c r="X114" s="38"/>
      <c r="Y114" s="38"/>
      <c r="Z114" s="38"/>
    </row>
    <row r="115" spans="1:26" s="86" customFormat="1" ht="56.25" customHeight="1" x14ac:dyDescent="0.45">
      <c r="A115" s="16">
        <v>2</v>
      </c>
      <c r="B115" s="48" t="s">
        <v>537</v>
      </c>
      <c r="C115" s="16">
        <v>30</v>
      </c>
      <c r="D115" s="16">
        <f t="shared" ref="D115:D127" si="68">E115+F115</f>
        <v>27</v>
      </c>
      <c r="E115" s="87">
        <v>3</v>
      </c>
      <c r="F115" s="16">
        <f t="shared" ref="F115:F127" si="69">G115+H115+I115+J115</f>
        <v>24</v>
      </c>
      <c r="G115" s="88"/>
      <c r="H115" s="88">
        <v>2</v>
      </c>
      <c r="I115" s="88">
        <v>21</v>
      </c>
      <c r="J115" s="88">
        <v>1</v>
      </c>
      <c r="K115" s="89">
        <v>0.05</v>
      </c>
      <c r="L115" s="87">
        <f t="shared" ref="L115:L127" si="70">K115*F115</f>
        <v>1.2000000000000002</v>
      </c>
      <c r="M115" s="103">
        <f t="shared" ref="M115:M127" si="71">L115-G115</f>
        <v>1.2000000000000002</v>
      </c>
      <c r="N115" s="89">
        <v>0.37</v>
      </c>
      <c r="O115" s="87">
        <f t="shared" si="66"/>
        <v>8.879999999999999</v>
      </c>
      <c r="P115" s="89">
        <v>0.55000000000000004</v>
      </c>
      <c r="Q115" s="90">
        <f t="shared" si="67"/>
        <v>13.200000000000001</v>
      </c>
      <c r="R115" s="90">
        <f t="shared" ref="R115:R127" si="72">S115+T115</f>
        <v>4</v>
      </c>
      <c r="S115" s="88">
        <v>3</v>
      </c>
      <c r="T115" s="88">
        <v>1</v>
      </c>
      <c r="U115" s="38"/>
      <c r="V115" s="38"/>
      <c r="W115" s="38"/>
      <c r="X115" s="38"/>
      <c r="Y115" s="38"/>
      <c r="Z115" s="38"/>
    </row>
    <row r="116" spans="1:26" s="86" customFormat="1" ht="56.25" customHeight="1" x14ac:dyDescent="0.45">
      <c r="A116" s="16">
        <v>3</v>
      </c>
      <c r="B116" s="48" t="s">
        <v>538</v>
      </c>
      <c r="C116" s="16">
        <v>32</v>
      </c>
      <c r="D116" s="16">
        <f t="shared" si="68"/>
        <v>31</v>
      </c>
      <c r="E116" s="87">
        <v>3</v>
      </c>
      <c r="F116" s="16">
        <f t="shared" si="69"/>
        <v>28</v>
      </c>
      <c r="G116" s="88"/>
      <c r="H116" s="88">
        <v>1</v>
      </c>
      <c r="I116" s="88">
        <v>23</v>
      </c>
      <c r="J116" s="88">
        <v>4</v>
      </c>
      <c r="K116" s="89">
        <v>0.05</v>
      </c>
      <c r="L116" s="87">
        <f t="shared" si="70"/>
        <v>1.4000000000000001</v>
      </c>
      <c r="M116" s="103">
        <f t="shared" si="71"/>
        <v>1.4000000000000001</v>
      </c>
      <c r="N116" s="89">
        <v>0.37</v>
      </c>
      <c r="O116" s="87">
        <f t="shared" si="66"/>
        <v>10.36</v>
      </c>
      <c r="P116" s="89">
        <v>0.55000000000000004</v>
      </c>
      <c r="Q116" s="90">
        <f t="shared" si="67"/>
        <v>15.400000000000002</v>
      </c>
      <c r="R116" s="90">
        <f t="shared" si="72"/>
        <v>2</v>
      </c>
      <c r="S116" s="88">
        <v>1</v>
      </c>
      <c r="T116" s="88">
        <v>1</v>
      </c>
      <c r="U116" s="38"/>
      <c r="V116" s="38"/>
      <c r="W116" s="38"/>
      <c r="X116" s="38"/>
      <c r="Y116" s="38"/>
      <c r="Z116" s="38"/>
    </row>
    <row r="117" spans="1:26" s="86" customFormat="1" ht="56.25" customHeight="1" x14ac:dyDescent="0.45">
      <c r="A117" s="16">
        <v>4</v>
      </c>
      <c r="B117" s="48" t="s">
        <v>539</v>
      </c>
      <c r="C117" s="16">
        <v>32</v>
      </c>
      <c r="D117" s="16">
        <f t="shared" si="68"/>
        <v>32</v>
      </c>
      <c r="E117" s="87">
        <v>3</v>
      </c>
      <c r="F117" s="16">
        <f t="shared" si="69"/>
        <v>29</v>
      </c>
      <c r="G117" s="88"/>
      <c r="H117" s="88">
        <v>4</v>
      </c>
      <c r="I117" s="88">
        <v>25</v>
      </c>
      <c r="J117" s="88"/>
      <c r="K117" s="89">
        <v>0.05</v>
      </c>
      <c r="L117" s="87">
        <f t="shared" si="70"/>
        <v>1.4500000000000002</v>
      </c>
      <c r="M117" s="103">
        <f t="shared" si="71"/>
        <v>1.4500000000000002</v>
      </c>
      <c r="N117" s="89">
        <v>0.37</v>
      </c>
      <c r="O117" s="87">
        <f t="shared" si="66"/>
        <v>10.73</v>
      </c>
      <c r="P117" s="89">
        <v>0.55000000000000004</v>
      </c>
      <c r="Q117" s="90">
        <f t="shared" si="67"/>
        <v>15.950000000000001</v>
      </c>
      <c r="R117" s="90">
        <f t="shared" si="72"/>
        <v>1</v>
      </c>
      <c r="S117" s="88">
        <v>1</v>
      </c>
      <c r="T117" s="88"/>
      <c r="U117" s="38"/>
      <c r="V117" s="38"/>
      <c r="W117" s="38"/>
      <c r="X117" s="38"/>
      <c r="Y117" s="38"/>
      <c r="Z117" s="38"/>
    </row>
    <row r="118" spans="1:26" s="86" customFormat="1" ht="56.25" customHeight="1" x14ac:dyDescent="0.45">
      <c r="A118" s="16">
        <v>5</v>
      </c>
      <c r="B118" s="48" t="s">
        <v>465</v>
      </c>
      <c r="C118" s="16">
        <v>39</v>
      </c>
      <c r="D118" s="16">
        <f t="shared" si="68"/>
        <v>37</v>
      </c>
      <c r="E118" s="87">
        <v>3</v>
      </c>
      <c r="F118" s="16">
        <f t="shared" si="69"/>
        <v>34</v>
      </c>
      <c r="G118" s="88"/>
      <c r="H118" s="88">
        <v>8</v>
      </c>
      <c r="I118" s="88">
        <v>26</v>
      </c>
      <c r="J118" s="88"/>
      <c r="K118" s="89">
        <v>0.05</v>
      </c>
      <c r="L118" s="87">
        <f t="shared" si="70"/>
        <v>1.7000000000000002</v>
      </c>
      <c r="M118" s="103">
        <f t="shared" si="71"/>
        <v>1.7000000000000002</v>
      </c>
      <c r="N118" s="89">
        <v>0.37</v>
      </c>
      <c r="O118" s="87">
        <f t="shared" si="66"/>
        <v>12.58</v>
      </c>
      <c r="P118" s="89">
        <v>0.55000000000000004</v>
      </c>
      <c r="Q118" s="90">
        <f t="shared" si="67"/>
        <v>18.700000000000003</v>
      </c>
      <c r="R118" s="90">
        <f t="shared" si="72"/>
        <v>2</v>
      </c>
      <c r="S118" s="88">
        <v>1</v>
      </c>
      <c r="T118" s="88">
        <v>1</v>
      </c>
      <c r="U118" s="38"/>
      <c r="V118" s="38"/>
      <c r="W118" s="38"/>
      <c r="X118" s="38"/>
      <c r="Y118" s="38"/>
      <c r="Z118" s="38"/>
    </row>
    <row r="119" spans="1:26" s="86" customFormat="1" ht="56.25" customHeight="1" x14ac:dyDescent="0.45">
      <c r="A119" s="16">
        <v>6</v>
      </c>
      <c r="B119" s="48" t="s">
        <v>540</v>
      </c>
      <c r="C119" s="16">
        <v>48</v>
      </c>
      <c r="D119" s="16">
        <f t="shared" si="68"/>
        <v>48</v>
      </c>
      <c r="E119" s="135">
        <v>4</v>
      </c>
      <c r="F119" s="16">
        <f t="shared" si="69"/>
        <v>44</v>
      </c>
      <c r="G119" s="88"/>
      <c r="H119" s="88">
        <v>2</v>
      </c>
      <c r="I119" s="88">
        <v>40</v>
      </c>
      <c r="J119" s="88">
        <v>2</v>
      </c>
      <c r="K119" s="89">
        <v>0.05</v>
      </c>
      <c r="L119" s="87">
        <f t="shared" si="70"/>
        <v>2.2000000000000002</v>
      </c>
      <c r="M119" s="103">
        <f t="shared" si="71"/>
        <v>2.2000000000000002</v>
      </c>
      <c r="N119" s="89">
        <v>0.37</v>
      </c>
      <c r="O119" s="87">
        <f t="shared" si="66"/>
        <v>16.28</v>
      </c>
      <c r="P119" s="89">
        <v>0.55000000000000004</v>
      </c>
      <c r="Q119" s="90">
        <f t="shared" si="67"/>
        <v>24.200000000000003</v>
      </c>
      <c r="R119" s="90">
        <f t="shared" si="72"/>
        <v>5</v>
      </c>
      <c r="S119" s="88">
        <v>3</v>
      </c>
      <c r="T119" s="88">
        <v>2</v>
      </c>
      <c r="U119" s="38"/>
      <c r="V119" s="38"/>
      <c r="W119" s="38"/>
      <c r="X119" s="38"/>
      <c r="Y119" s="38"/>
      <c r="Z119" s="38"/>
    </row>
    <row r="120" spans="1:26" s="86" customFormat="1" ht="56.25" customHeight="1" x14ac:dyDescent="0.45">
      <c r="A120" s="16">
        <v>7</v>
      </c>
      <c r="B120" s="48" t="s">
        <v>541</v>
      </c>
      <c r="C120" s="16">
        <v>39</v>
      </c>
      <c r="D120" s="16">
        <f t="shared" si="68"/>
        <v>38</v>
      </c>
      <c r="E120" s="87">
        <v>3</v>
      </c>
      <c r="F120" s="16">
        <f t="shared" si="69"/>
        <v>35</v>
      </c>
      <c r="G120" s="88"/>
      <c r="H120" s="88">
        <v>3</v>
      </c>
      <c r="I120" s="88">
        <v>32</v>
      </c>
      <c r="J120" s="88"/>
      <c r="K120" s="89">
        <v>0.05</v>
      </c>
      <c r="L120" s="87">
        <f t="shared" si="70"/>
        <v>1.75</v>
      </c>
      <c r="M120" s="103">
        <f t="shared" si="71"/>
        <v>1.75</v>
      </c>
      <c r="N120" s="89">
        <v>0.37</v>
      </c>
      <c r="O120" s="87">
        <f t="shared" si="66"/>
        <v>12.95</v>
      </c>
      <c r="P120" s="89">
        <v>0.55000000000000004</v>
      </c>
      <c r="Q120" s="90">
        <f t="shared" si="67"/>
        <v>19.25</v>
      </c>
      <c r="R120" s="90">
        <f t="shared" si="72"/>
        <v>3</v>
      </c>
      <c r="S120" s="88">
        <v>3</v>
      </c>
      <c r="T120" s="88"/>
      <c r="U120" s="38"/>
      <c r="V120" s="38"/>
      <c r="W120" s="38"/>
      <c r="X120" s="38"/>
      <c r="Y120" s="38"/>
      <c r="Z120" s="38"/>
    </row>
    <row r="121" spans="1:26" s="86" customFormat="1" ht="56.25" customHeight="1" x14ac:dyDescent="0.45">
      <c r="A121" s="16">
        <v>8</v>
      </c>
      <c r="B121" s="48" t="s">
        <v>542</v>
      </c>
      <c r="C121" s="16">
        <v>23</v>
      </c>
      <c r="D121" s="16">
        <f t="shared" si="68"/>
        <v>20</v>
      </c>
      <c r="E121" s="87">
        <v>3</v>
      </c>
      <c r="F121" s="16">
        <f t="shared" si="69"/>
        <v>17</v>
      </c>
      <c r="G121" s="88"/>
      <c r="H121" s="88"/>
      <c r="I121" s="88">
        <v>16</v>
      </c>
      <c r="J121" s="88">
        <v>1</v>
      </c>
      <c r="K121" s="89">
        <v>0.05</v>
      </c>
      <c r="L121" s="87">
        <f t="shared" si="70"/>
        <v>0.85000000000000009</v>
      </c>
      <c r="M121" s="103">
        <f t="shared" si="71"/>
        <v>0.85000000000000009</v>
      </c>
      <c r="N121" s="89">
        <v>0.37</v>
      </c>
      <c r="O121" s="87">
        <f t="shared" si="66"/>
        <v>6.29</v>
      </c>
      <c r="P121" s="89">
        <v>0.55000000000000004</v>
      </c>
      <c r="Q121" s="90">
        <f t="shared" si="67"/>
        <v>9.3500000000000014</v>
      </c>
      <c r="R121" s="90">
        <f t="shared" si="72"/>
        <v>2</v>
      </c>
      <c r="S121" s="88">
        <v>2</v>
      </c>
      <c r="T121" s="88"/>
      <c r="U121" s="38"/>
      <c r="V121" s="38"/>
      <c r="W121" s="38"/>
      <c r="X121" s="38"/>
      <c r="Y121" s="38"/>
      <c r="Z121" s="38"/>
    </row>
    <row r="122" spans="1:26" s="86" customFormat="1" ht="56.25" customHeight="1" x14ac:dyDescent="0.45">
      <c r="A122" s="16">
        <v>9</v>
      </c>
      <c r="B122" s="48" t="s">
        <v>543</v>
      </c>
      <c r="C122" s="16">
        <v>21</v>
      </c>
      <c r="D122" s="16">
        <f t="shared" si="68"/>
        <v>19</v>
      </c>
      <c r="E122" s="87">
        <v>2</v>
      </c>
      <c r="F122" s="16">
        <f t="shared" si="69"/>
        <v>17</v>
      </c>
      <c r="G122" s="88"/>
      <c r="H122" s="88"/>
      <c r="I122" s="88">
        <v>17</v>
      </c>
      <c r="J122" s="88"/>
      <c r="K122" s="89">
        <v>0.05</v>
      </c>
      <c r="L122" s="87">
        <f t="shared" si="70"/>
        <v>0.85000000000000009</v>
      </c>
      <c r="M122" s="103">
        <f t="shared" si="71"/>
        <v>0.85000000000000009</v>
      </c>
      <c r="N122" s="89">
        <v>0.37</v>
      </c>
      <c r="O122" s="87">
        <f t="shared" si="66"/>
        <v>6.29</v>
      </c>
      <c r="P122" s="89">
        <v>0.55000000000000004</v>
      </c>
      <c r="Q122" s="90">
        <f t="shared" si="67"/>
        <v>9.3500000000000014</v>
      </c>
      <c r="R122" s="90">
        <f t="shared" si="72"/>
        <v>1</v>
      </c>
      <c r="S122" s="88">
        <v>1</v>
      </c>
      <c r="T122" s="88"/>
      <c r="U122" s="38"/>
      <c r="V122" s="38"/>
      <c r="W122" s="38"/>
      <c r="X122" s="38"/>
      <c r="Y122" s="38"/>
      <c r="Z122" s="38"/>
    </row>
    <row r="123" spans="1:26" s="86" customFormat="1" ht="56.25" customHeight="1" x14ac:dyDescent="0.45">
      <c r="A123" s="16">
        <v>10</v>
      </c>
      <c r="B123" s="48" t="s">
        <v>544</v>
      </c>
      <c r="C123" s="16">
        <v>28</v>
      </c>
      <c r="D123" s="16">
        <f t="shared" si="68"/>
        <v>27</v>
      </c>
      <c r="E123" s="87">
        <v>2</v>
      </c>
      <c r="F123" s="16">
        <f t="shared" si="69"/>
        <v>25</v>
      </c>
      <c r="G123" s="88"/>
      <c r="H123" s="88"/>
      <c r="I123" s="88">
        <v>22</v>
      </c>
      <c r="J123" s="88">
        <v>3</v>
      </c>
      <c r="K123" s="89">
        <v>0.05</v>
      </c>
      <c r="L123" s="87">
        <f t="shared" si="70"/>
        <v>1.25</v>
      </c>
      <c r="M123" s="103">
        <f t="shared" si="71"/>
        <v>1.25</v>
      </c>
      <c r="N123" s="89">
        <v>0.37</v>
      </c>
      <c r="O123" s="87">
        <f t="shared" si="66"/>
        <v>9.25</v>
      </c>
      <c r="P123" s="89">
        <v>0.55000000000000004</v>
      </c>
      <c r="Q123" s="90">
        <f t="shared" si="67"/>
        <v>13.750000000000002</v>
      </c>
      <c r="R123" s="90">
        <f t="shared" si="72"/>
        <v>1</v>
      </c>
      <c r="S123" s="88">
        <v>1</v>
      </c>
      <c r="T123" s="88"/>
      <c r="U123" s="38"/>
      <c r="V123" s="38"/>
      <c r="W123" s="38"/>
      <c r="X123" s="38"/>
      <c r="Y123" s="38"/>
      <c r="Z123" s="38"/>
    </row>
    <row r="124" spans="1:26" s="86" customFormat="1" ht="56.25" customHeight="1" x14ac:dyDescent="0.45">
      <c r="A124" s="16">
        <v>11</v>
      </c>
      <c r="B124" s="48" t="s">
        <v>545</v>
      </c>
      <c r="C124" s="16">
        <v>27</v>
      </c>
      <c r="D124" s="16">
        <f t="shared" si="68"/>
        <v>26</v>
      </c>
      <c r="E124" s="87">
        <v>3</v>
      </c>
      <c r="F124" s="16">
        <f t="shared" si="69"/>
        <v>23</v>
      </c>
      <c r="G124" s="88"/>
      <c r="H124" s="88"/>
      <c r="I124" s="88">
        <v>23</v>
      </c>
      <c r="J124" s="88"/>
      <c r="K124" s="89">
        <v>0.05</v>
      </c>
      <c r="L124" s="87">
        <f t="shared" si="70"/>
        <v>1.1500000000000001</v>
      </c>
      <c r="M124" s="103">
        <f t="shared" si="71"/>
        <v>1.1500000000000001</v>
      </c>
      <c r="N124" s="89">
        <v>0.37</v>
      </c>
      <c r="O124" s="87">
        <f t="shared" si="66"/>
        <v>8.51</v>
      </c>
      <c r="P124" s="89">
        <v>0.55000000000000004</v>
      </c>
      <c r="Q124" s="90">
        <f t="shared" si="67"/>
        <v>12.65</v>
      </c>
      <c r="R124" s="90">
        <f t="shared" si="72"/>
        <v>2</v>
      </c>
      <c r="S124" s="88">
        <v>2</v>
      </c>
      <c r="T124" s="88"/>
      <c r="U124" s="38"/>
      <c r="V124" s="38"/>
      <c r="W124" s="38"/>
      <c r="X124" s="38"/>
      <c r="Y124" s="38"/>
      <c r="Z124" s="38"/>
    </row>
    <row r="125" spans="1:26" s="86" customFormat="1" ht="66" x14ac:dyDescent="0.45">
      <c r="A125" s="16">
        <v>12</v>
      </c>
      <c r="B125" s="48" t="s">
        <v>546</v>
      </c>
      <c r="C125" s="16">
        <v>27</v>
      </c>
      <c r="D125" s="16">
        <f t="shared" si="68"/>
        <v>27</v>
      </c>
      <c r="E125" s="87">
        <v>3</v>
      </c>
      <c r="F125" s="16">
        <f t="shared" si="69"/>
        <v>24</v>
      </c>
      <c r="G125" s="88"/>
      <c r="H125" s="88">
        <v>2</v>
      </c>
      <c r="I125" s="88">
        <v>21</v>
      </c>
      <c r="J125" s="88">
        <v>1</v>
      </c>
      <c r="K125" s="89">
        <v>0.05</v>
      </c>
      <c r="L125" s="87">
        <f t="shared" si="70"/>
        <v>1.2000000000000002</v>
      </c>
      <c r="M125" s="103">
        <f t="shared" si="71"/>
        <v>1.2000000000000002</v>
      </c>
      <c r="N125" s="89">
        <v>0.37</v>
      </c>
      <c r="O125" s="87">
        <f t="shared" si="66"/>
        <v>8.879999999999999</v>
      </c>
      <c r="P125" s="89">
        <v>0.55000000000000004</v>
      </c>
      <c r="Q125" s="90">
        <f t="shared" si="67"/>
        <v>13.200000000000001</v>
      </c>
      <c r="R125" s="90">
        <f t="shared" si="72"/>
        <v>3</v>
      </c>
      <c r="S125" s="88">
        <v>2</v>
      </c>
      <c r="T125" s="88">
        <v>1</v>
      </c>
      <c r="U125" s="38"/>
      <c r="V125" s="38"/>
      <c r="W125" s="38"/>
      <c r="X125" s="38"/>
      <c r="Y125" s="38"/>
      <c r="Z125" s="38"/>
    </row>
    <row r="126" spans="1:26" s="86" customFormat="1" ht="56.25" customHeight="1" x14ac:dyDescent="0.45">
      <c r="A126" s="16">
        <v>13</v>
      </c>
      <c r="B126" s="48" t="s">
        <v>547</v>
      </c>
      <c r="C126" s="16">
        <v>34</v>
      </c>
      <c r="D126" s="16">
        <f t="shared" si="68"/>
        <v>34</v>
      </c>
      <c r="E126" s="87">
        <v>3</v>
      </c>
      <c r="F126" s="16">
        <f t="shared" si="69"/>
        <v>31</v>
      </c>
      <c r="G126" s="88"/>
      <c r="H126" s="88"/>
      <c r="I126" s="88">
        <v>31</v>
      </c>
      <c r="J126" s="88"/>
      <c r="K126" s="89">
        <v>0.05</v>
      </c>
      <c r="L126" s="87">
        <f t="shared" si="70"/>
        <v>1.55</v>
      </c>
      <c r="M126" s="103">
        <f t="shared" si="71"/>
        <v>1.55</v>
      </c>
      <c r="N126" s="89">
        <v>0.37</v>
      </c>
      <c r="O126" s="87">
        <f t="shared" si="66"/>
        <v>11.47</v>
      </c>
      <c r="P126" s="89">
        <v>0.55000000000000004</v>
      </c>
      <c r="Q126" s="90">
        <f t="shared" si="67"/>
        <v>17.05</v>
      </c>
      <c r="R126" s="90">
        <f t="shared" si="72"/>
        <v>1</v>
      </c>
      <c r="S126" s="88">
        <v>1</v>
      </c>
      <c r="T126" s="88"/>
      <c r="U126" s="38"/>
      <c r="V126" s="38"/>
      <c r="W126" s="38"/>
      <c r="X126" s="38"/>
      <c r="Y126" s="38"/>
      <c r="Z126" s="38"/>
    </row>
    <row r="127" spans="1:26" s="86" customFormat="1" ht="56.25" customHeight="1" x14ac:dyDescent="0.45">
      <c r="A127" s="16">
        <v>14</v>
      </c>
      <c r="B127" s="48" t="s">
        <v>548</v>
      </c>
      <c r="C127" s="16">
        <v>38</v>
      </c>
      <c r="D127" s="16">
        <f t="shared" si="68"/>
        <v>37</v>
      </c>
      <c r="E127" s="87">
        <v>3</v>
      </c>
      <c r="F127" s="16">
        <f t="shared" si="69"/>
        <v>34</v>
      </c>
      <c r="G127" s="88"/>
      <c r="H127" s="88">
        <v>11</v>
      </c>
      <c r="I127" s="88">
        <v>23</v>
      </c>
      <c r="J127" s="88"/>
      <c r="K127" s="89">
        <v>0.05</v>
      </c>
      <c r="L127" s="87">
        <f t="shared" si="70"/>
        <v>1.7000000000000002</v>
      </c>
      <c r="M127" s="103">
        <f t="shared" si="71"/>
        <v>1.7000000000000002</v>
      </c>
      <c r="N127" s="89">
        <v>0.37</v>
      </c>
      <c r="O127" s="87">
        <f t="shared" si="66"/>
        <v>12.58</v>
      </c>
      <c r="P127" s="89">
        <v>0.55000000000000004</v>
      </c>
      <c r="Q127" s="90">
        <f t="shared" si="67"/>
        <v>18.700000000000003</v>
      </c>
      <c r="R127" s="90">
        <f t="shared" si="72"/>
        <v>3</v>
      </c>
      <c r="S127" s="88">
        <v>2</v>
      </c>
      <c r="T127" s="88">
        <v>1</v>
      </c>
      <c r="U127" s="38"/>
      <c r="V127" s="38"/>
      <c r="W127" s="38"/>
      <c r="X127" s="38"/>
      <c r="Y127" s="38"/>
      <c r="Z127" s="38"/>
    </row>
    <row r="128" spans="1:26" s="86" customFormat="1" ht="56.25" customHeight="1" x14ac:dyDescent="0.45">
      <c r="A128" s="37" t="s">
        <v>36</v>
      </c>
      <c r="B128" s="42" t="s">
        <v>39</v>
      </c>
      <c r="C128" s="102">
        <f t="shared" ref="C128:J128" si="73">SUM(C129:C140)</f>
        <v>761</v>
      </c>
      <c r="D128" s="102">
        <f t="shared" si="73"/>
        <v>750</v>
      </c>
      <c r="E128" s="102">
        <f t="shared" si="73"/>
        <v>33</v>
      </c>
      <c r="F128" s="102">
        <f t="shared" si="73"/>
        <v>717</v>
      </c>
      <c r="G128" s="102">
        <f t="shared" si="73"/>
        <v>0</v>
      </c>
      <c r="H128" s="102">
        <f t="shared" si="73"/>
        <v>337</v>
      </c>
      <c r="I128" s="102">
        <f t="shared" si="73"/>
        <v>366</v>
      </c>
      <c r="J128" s="102">
        <f t="shared" si="73"/>
        <v>14</v>
      </c>
      <c r="K128" s="91"/>
      <c r="L128" s="102">
        <f>SUM(L129:L140)</f>
        <v>71.7</v>
      </c>
      <c r="M128" s="165">
        <f>SUM(M129:M140)</f>
        <v>71.7</v>
      </c>
      <c r="N128" s="91"/>
      <c r="O128" s="102">
        <f>SUM(O129:O140)</f>
        <v>344.16</v>
      </c>
      <c r="P128" s="91"/>
      <c r="Q128" s="102">
        <f>SUM(Q129:Q140)</f>
        <v>279.63</v>
      </c>
      <c r="R128" s="102">
        <f>SUM(R129:R140)</f>
        <v>97</v>
      </c>
      <c r="S128" s="102">
        <f>SUM(S129:S140)</f>
        <v>28</v>
      </c>
      <c r="T128" s="102">
        <f>SUM(T129:T140)</f>
        <v>69</v>
      </c>
      <c r="U128" s="38"/>
      <c r="V128" s="38"/>
      <c r="W128" s="38"/>
      <c r="X128" s="38"/>
      <c r="Y128" s="38"/>
      <c r="Z128" s="38"/>
    </row>
    <row r="129" spans="1:26" s="86" customFormat="1" ht="56.25" customHeight="1" x14ac:dyDescent="0.45">
      <c r="A129" s="16">
        <v>1</v>
      </c>
      <c r="B129" s="92" t="s">
        <v>549</v>
      </c>
      <c r="C129" s="100">
        <v>56</v>
      </c>
      <c r="D129" s="16">
        <f t="shared" ref="D129:D150" si="74">E129+F129</f>
        <v>54</v>
      </c>
      <c r="E129" s="87">
        <v>2</v>
      </c>
      <c r="F129" s="16">
        <f>G129+H129+I129+J129</f>
        <v>52</v>
      </c>
      <c r="G129" s="88"/>
      <c r="H129" s="88">
        <v>21</v>
      </c>
      <c r="I129" s="88">
        <v>30</v>
      </c>
      <c r="J129" s="88">
        <v>1</v>
      </c>
      <c r="K129" s="89">
        <v>0.1</v>
      </c>
      <c r="L129" s="87">
        <f t="shared" ref="L129:L150" si="75">K129*F129</f>
        <v>5.2</v>
      </c>
      <c r="M129" s="103">
        <f t="shared" ref="M129:M150" si="76">L129-G129</f>
        <v>5.2</v>
      </c>
      <c r="N129" s="89">
        <v>0.48</v>
      </c>
      <c r="O129" s="87">
        <f t="shared" si="66"/>
        <v>24.96</v>
      </c>
      <c r="P129" s="89">
        <v>0.39</v>
      </c>
      <c r="Q129" s="90">
        <f t="shared" si="67"/>
        <v>20.28</v>
      </c>
      <c r="R129" s="90">
        <f t="shared" ref="R129:R140" si="77">S129+T129</f>
        <v>7</v>
      </c>
      <c r="S129" s="88">
        <v>2</v>
      </c>
      <c r="T129" s="88">
        <v>5</v>
      </c>
      <c r="U129" s="38"/>
      <c r="V129" s="38"/>
      <c r="W129" s="38"/>
      <c r="X129" s="38"/>
      <c r="Y129" s="38"/>
      <c r="Z129" s="38"/>
    </row>
    <row r="130" spans="1:26" s="86" customFormat="1" ht="56.25" customHeight="1" x14ac:dyDescent="0.45">
      <c r="A130" s="16">
        <v>2</v>
      </c>
      <c r="B130" s="92" t="s">
        <v>550</v>
      </c>
      <c r="C130" s="100">
        <v>54</v>
      </c>
      <c r="D130" s="16">
        <f t="shared" si="74"/>
        <v>54</v>
      </c>
      <c r="E130" s="87">
        <v>3</v>
      </c>
      <c r="F130" s="16">
        <f t="shared" ref="F130:F150" si="78">G130+H130+I130+J130</f>
        <v>51</v>
      </c>
      <c r="G130" s="88"/>
      <c r="H130" s="88">
        <v>25</v>
      </c>
      <c r="I130" s="88">
        <v>24</v>
      </c>
      <c r="J130" s="88">
        <v>2</v>
      </c>
      <c r="K130" s="89">
        <v>0.1</v>
      </c>
      <c r="L130" s="87">
        <f t="shared" si="75"/>
        <v>5.1000000000000005</v>
      </c>
      <c r="M130" s="103">
        <f t="shared" si="76"/>
        <v>5.1000000000000005</v>
      </c>
      <c r="N130" s="89">
        <v>0.48</v>
      </c>
      <c r="O130" s="87">
        <f t="shared" si="66"/>
        <v>24.48</v>
      </c>
      <c r="P130" s="89">
        <v>0.39</v>
      </c>
      <c r="Q130" s="90">
        <f t="shared" si="67"/>
        <v>19.89</v>
      </c>
      <c r="R130" s="90">
        <f t="shared" si="77"/>
        <v>7</v>
      </c>
      <c r="S130" s="88">
        <v>2</v>
      </c>
      <c r="T130" s="88">
        <v>5</v>
      </c>
      <c r="U130" s="38"/>
      <c r="V130" s="38"/>
      <c r="W130" s="38"/>
      <c r="X130" s="38"/>
      <c r="Y130" s="38"/>
      <c r="Z130" s="38"/>
    </row>
    <row r="131" spans="1:26" s="86" customFormat="1" ht="56.25" customHeight="1" x14ac:dyDescent="0.45">
      <c r="A131" s="16">
        <v>3</v>
      </c>
      <c r="B131" s="93" t="s">
        <v>551</v>
      </c>
      <c r="C131" s="16">
        <v>51</v>
      </c>
      <c r="D131" s="16">
        <f t="shared" si="74"/>
        <v>50</v>
      </c>
      <c r="E131" s="87">
        <v>3</v>
      </c>
      <c r="F131" s="16">
        <f t="shared" si="78"/>
        <v>47</v>
      </c>
      <c r="G131" s="88"/>
      <c r="H131" s="88">
        <v>27</v>
      </c>
      <c r="I131" s="88">
        <v>19</v>
      </c>
      <c r="J131" s="88">
        <v>1</v>
      </c>
      <c r="K131" s="89">
        <v>0.1</v>
      </c>
      <c r="L131" s="87">
        <f t="shared" si="75"/>
        <v>4.7</v>
      </c>
      <c r="M131" s="103">
        <f t="shared" si="76"/>
        <v>4.7</v>
      </c>
      <c r="N131" s="89">
        <v>0.48</v>
      </c>
      <c r="O131" s="87">
        <f t="shared" si="66"/>
        <v>22.56</v>
      </c>
      <c r="P131" s="89">
        <v>0.39</v>
      </c>
      <c r="Q131" s="90">
        <f t="shared" si="67"/>
        <v>18.330000000000002</v>
      </c>
      <c r="R131" s="90">
        <f t="shared" si="77"/>
        <v>7</v>
      </c>
      <c r="S131" s="88">
        <v>3</v>
      </c>
      <c r="T131" s="88">
        <v>4</v>
      </c>
      <c r="U131" s="38"/>
      <c r="V131" s="38"/>
      <c r="W131" s="38"/>
      <c r="X131" s="38"/>
      <c r="Y131" s="38"/>
      <c r="Z131" s="38"/>
    </row>
    <row r="132" spans="1:26" s="86" customFormat="1" ht="56.25" customHeight="1" x14ac:dyDescent="0.45">
      <c r="A132" s="16">
        <v>4</v>
      </c>
      <c r="B132" s="92" t="s">
        <v>552</v>
      </c>
      <c r="C132" s="16">
        <v>47</v>
      </c>
      <c r="D132" s="16">
        <f t="shared" si="74"/>
        <v>46</v>
      </c>
      <c r="E132" s="87">
        <v>2</v>
      </c>
      <c r="F132" s="16">
        <f t="shared" si="78"/>
        <v>44</v>
      </c>
      <c r="G132" s="88"/>
      <c r="H132" s="88">
        <v>19</v>
      </c>
      <c r="I132" s="88">
        <v>24</v>
      </c>
      <c r="J132" s="88">
        <v>1</v>
      </c>
      <c r="K132" s="89">
        <v>0.1</v>
      </c>
      <c r="L132" s="87">
        <f t="shared" si="75"/>
        <v>4.4000000000000004</v>
      </c>
      <c r="M132" s="103">
        <f t="shared" si="76"/>
        <v>4.4000000000000004</v>
      </c>
      <c r="N132" s="89">
        <v>0.48</v>
      </c>
      <c r="O132" s="87">
        <f t="shared" si="66"/>
        <v>21.119999999999997</v>
      </c>
      <c r="P132" s="89">
        <v>0.39</v>
      </c>
      <c r="Q132" s="90">
        <f t="shared" si="67"/>
        <v>17.16</v>
      </c>
      <c r="R132" s="90">
        <f t="shared" si="77"/>
        <v>6</v>
      </c>
      <c r="S132" s="88">
        <v>2</v>
      </c>
      <c r="T132" s="88">
        <v>4</v>
      </c>
      <c r="U132" s="38"/>
      <c r="V132" s="38"/>
      <c r="W132" s="38"/>
      <c r="X132" s="38"/>
      <c r="Y132" s="38"/>
      <c r="Z132" s="38"/>
    </row>
    <row r="133" spans="1:26" s="98" customFormat="1" ht="66" x14ac:dyDescent="0.45">
      <c r="A133" s="16">
        <v>5</v>
      </c>
      <c r="B133" s="93" t="s">
        <v>553</v>
      </c>
      <c r="C133" s="16">
        <v>94</v>
      </c>
      <c r="D133" s="16">
        <f t="shared" si="74"/>
        <v>94</v>
      </c>
      <c r="E133" s="87">
        <v>3</v>
      </c>
      <c r="F133" s="16">
        <f t="shared" si="78"/>
        <v>91</v>
      </c>
      <c r="G133" s="88"/>
      <c r="H133" s="88">
        <v>47</v>
      </c>
      <c r="I133" s="88">
        <v>41</v>
      </c>
      <c r="J133" s="88">
        <v>3</v>
      </c>
      <c r="K133" s="89">
        <v>0.1</v>
      </c>
      <c r="L133" s="87">
        <f t="shared" si="75"/>
        <v>9.1</v>
      </c>
      <c r="M133" s="103">
        <f t="shared" si="76"/>
        <v>9.1</v>
      </c>
      <c r="N133" s="89">
        <v>0.48</v>
      </c>
      <c r="O133" s="87">
        <f t="shared" si="66"/>
        <v>43.68</v>
      </c>
      <c r="P133" s="89">
        <v>0.39</v>
      </c>
      <c r="Q133" s="90">
        <f t="shared" si="67"/>
        <v>35.49</v>
      </c>
      <c r="R133" s="90">
        <f t="shared" si="77"/>
        <v>12</v>
      </c>
      <c r="S133" s="88">
        <v>3</v>
      </c>
      <c r="T133" s="88">
        <v>9</v>
      </c>
      <c r="U133" s="97"/>
      <c r="V133" s="97"/>
      <c r="W133" s="97"/>
      <c r="X133" s="97"/>
      <c r="Y133" s="97"/>
      <c r="Z133" s="97"/>
    </row>
    <row r="134" spans="1:26" s="86" customFormat="1" ht="66" x14ac:dyDescent="0.45">
      <c r="A134" s="16">
        <v>6</v>
      </c>
      <c r="B134" s="93" t="s">
        <v>554</v>
      </c>
      <c r="C134" s="16">
        <v>70</v>
      </c>
      <c r="D134" s="16">
        <f t="shared" si="74"/>
        <v>69</v>
      </c>
      <c r="E134" s="87">
        <v>3</v>
      </c>
      <c r="F134" s="16">
        <f t="shared" si="78"/>
        <v>66</v>
      </c>
      <c r="G134" s="88"/>
      <c r="H134" s="88">
        <v>35</v>
      </c>
      <c r="I134" s="88">
        <v>31</v>
      </c>
      <c r="J134" s="88">
        <v>0</v>
      </c>
      <c r="K134" s="89">
        <v>0.1</v>
      </c>
      <c r="L134" s="87">
        <f t="shared" si="75"/>
        <v>6.6000000000000005</v>
      </c>
      <c r="M134" s="103">
        <f t="shared" si="76"/>
        <v>6.6000000000000005</v>
      </c>
      <c r="N134" s="89">
        <v>0.48</v>
      </c>
      <c r="O134" s="87">
        <f t="shared" si="66"/>
        <v>31.68</v>
      </c>
      <c r="P134" s="89">
        <v>0.39</v>
      </c>
      <c r="Q134" s="90">
        <f t="shared" si="67"/>
        <v>25.740000000000002</v>
      </c>
      <c r="R134" s="90">
        <f t="shared" si="77"/>
        <v>9</v>
      </c>
      <c r="S134" s="88">
        <v>3</v>
      </c>
      <c r="T134" s="88">
        <v>6</v>
      </c>
      <c r="U134" s="38"/>
      <c r="V134" s="38"/>
      <c r="W134" s="38"/>
      <c r="X134" s="38"/>
      <c r="Y134" s="38"/>
      <c r="Z134" s="38"/>
    </row>
    <row r="135" spans="1:26" s="86" customFormat="1" ht="56.25" customHeight="1" x14ac:dyDescent="0.45">
      <c r="A135" s="16">
        <v>7</v>
      </c>
      <c r="B135" s="93" t="s">
        <v>555</v>
      </c>
      <c r="C135" s="16">
        <v>93</v>
      </c>
      <c r="D135" s="16">
        <f t="shared" si="74"/>
        <v>93</v>
      </c>
      <c r="E135" s="87">
        <v>3</v>
      </c>
      <c r="F135" s="16">
        <f t="shared" si="78"/>
        <v>90</v>
      </c>
      <c r="G135" s="88"/>
      <c r="H135" s="88">
        <v>47</v>
      </c>
      <c r="I135" s="88">
        <v>42</v>
      </c>
      <c r="J135" s="88">
        <v>1</v>
      </c>
      <c r="K135" s="89">
        <v>0.1</v>
      </c>
      <c r="L135" s="87">
        <f t="shared" si="75"/>
        <v>9</v>
      </c>
      <c r="M135" s="103">
        <f t="shared" si="76"/>
        <v>9</v>
      </c>
      <c r="N135" s="89">
        <v>0.48</v>
      </c>
      <c r="O135" s="87">
        <f t="shared" si="66"/>
        <v>43.199999999999996</v>
      </c>
      <c r="P135" s="89">
        <v>0.39</v>
      </c>
      <c r="Q135" s="90">
        <f t="shared" si="67"/>
        <v>35.1</v>
      </c>
      <c r="R135" s="90">
        <f t="shared" si="77"/>
        <v>12</v>
      </c>
      <c r="S135" s="88">
        <v>3</v>
      </c>
      <c r="T135" s="88">
        <v>9</v>
      </c>
      <c r="U135" s="38"/>
      <c r="V135" s="38"/>
      <c r="W135" s="38"/>
      <c r="X135" s="38"/>
      <c r="Y135" s="38"/>
      <c r="Z135" s="38"/>
    </row>
    <row r="136" spans="1:26" s="86" customFormat="1" ht="56.25" customHeight="1" x14ac:dyDescent="0.45">
      <c r="A136" s="16">
        <v>8</v>
      </c>
      <c r="B136" s="93" t="s">
        <v>556</v>
      </c>
      <c r="C136" s="16">
        <v>36</v>
      </c>
      <c r="D136" s="16">
        <f t="shared" si="74"/>
        <v>34</v>
      </c>
      <c r="E136" s="87">
        <v>2</v>
      </c>
      <c r="F136" s="16">
        <f t="shared" si="78"/>
        <v>32</v>
      </c>
      <c r="G136" s="88"/>
      <c r="H136" s="88">
        <v>12</v>
      </c>
      <c r="I136" s="88">
        <v>18</v>
      </c>
      <c r="J136" s="88">
        <v>2</v>
      </c>
      <c r="K136" s="89">
        <v>0.1</v>
      </c>
      <c r="L136" s="87">
        <f t="shared" si="75"/>
        <v>3.2</v>
      </c>
      <c r="M136" s="103">
        <f t="shared" si="76"/>
        <v>3.2</v>
      </c>
      <c r="N136" s="89">
        <v>0.48</v>
      </c>
      <c r="O136" s="87">
        <f t="shared" si="66"/>
        <v>15.36</v>
      </c>
      <c r="P136" s="89">
        <v>0.39</v>
      </c>
      <c r="Q136" s="90">
        <f t="shared" si="67"/>
        <v>12.48</v>
      </c>
      <c r="R136" s="90">
        <f t="shared" si="77"/>
        <v>4</v>
      </c>
      <c r="S136" s="88">
        <v>1</v>
      </c>
      <c r="T136" s="88">
        <v>3</v>
      </c>
      <c r="U136" s="38"/>
      <c r="V136" s="38"/>
      <c r="W136" s="38"/>
      <c r="X136" s="38"/>
      <c r="Y136" s="38"/>
      <c r="Z136" s="38"/>
    </row>
    <row r="137" spans="1:26" s="86" customFormat="1" ht="56.25" customHeight="1" x14ac:dyDescent="0.45">
      <c r="A137" s="16">
        <v>9</v>
      </c>
      <c r="B137" s="93" t="s">
        <v>557</v>
      </c>
      <c r="C137" s="16">
        <v>54</v>
      </c>
      <c r="D137" s="16">
        <f t="shared" si="74"/>
        <v>53</v>
      </c>
      <c r="E137" s="87">
        <v>3</v>
      </c>
      <c r="F137" s="16">
        <f t="shared" si="78"/>
        <v>50</v>
      </c>
      <c r="G137" s="88"/>
      <c r="H137" s="88">
        <v>18</v>
      </c>
      <c r="I137" s="88">
        <v>32</v>
      </c>
      <c r="J137" s="88"/>
      <c r="K137" s="89">
        <v>0.1</v>
      </c>
      <c r="L137" s="87">
        <f t="shared" si="75"/>
        <v>5</v>
      </c>
      <c r="M137" s="103">
        <f t="shared" si="76"/>
        <v>5</v>
      </c>
      <c r="N137" s="89">
        <v>0.48</v>
      </c>
      <c r="O137" s="87">
        <f t="shared" si="66"/>
        <v>24</v>
      </c>
      <c r="P137" s="89">
        <v>0.39</v>
      </c>
      <c r="Q137" s="90">
        <f t="shared" si="67"/>
        <v>19.5</v>
      </c>
      <c r="R137" s="90">
        <f t="shared" si="77"/>
        <v>7</v>
      </c>
      <c r="S137" s="88">
        <v>2</v>
      </c>
      <c r="T137" s="88">
        <v>5</v>
      </c>
      <c r="U137" s="38"/>
      <c r="V137" s="38"/>
      <c r="W137" s="38"/>
      <c r="X137" s="38"/>
      <c r="Y137" s="38"/>
      <c r="Z137" s="38"/>
    </row>
    <row r="138" spans="1:26" s="86" customFormat="1" ht="56.25" customHeight="1" x14ac:dyDescent="0.45">
      <c r="A138" s="16">
        <v>10</v>
      </c>
      <c r="B138" s="93" t="s">
        <v>558</v>
      </c>
      <c r="C138" s="16">
        <v>47</v>
      </c>
      <c r="D138" s="16">
        <f>E138+F138</f>
        <v>47</v>
      </c>
      <c r="E138" s="87">
        <v>3</v>
      </c>
      <c r="F138" s="16">
        <f>G138+H138+I138+J138</f>
        <v>44</v>
      </c>
      <c r="G138" s="88"/>
      <c r="H138" s="99">
        <v>19</v>
      </c>
      <c r="I138" s="88">
        <v>24</v>
      </c>
      <c r="J138" s="88">
        <v>1</v>
      </c>
      <c r="K138" s="89">
        <v>0.1</v>
      </c>
      <c r="L138" s="87">
        <f t="shared" si="75"/>
        <v>4.4000000000000004</v>
      </c>
      <c r="M138" s="103">
        <f t="shared" si="76"/>
        <v>4.4000000000000004</v>
      </c>
      <c r="N138" s="89">
        <v>0.48</v>
      </c>
      <c r="O138" s="87">
        <f t="shared" si="66"/>
        <v>21.119999999999997</v>
      </c>
      <c r="P138" s="89">
        <v>0.39</v>
      </c>
      <c r="Q138" s="90">
        <f t="shared" si="67"/>
        <v>17.16</v>
      </c>
      <c r="R138" s="90">
        <f t="shared" si="77"/>
        <v>6</v>
      </c>
      <c r="S138" s="88">
        <v>2</v>
      </c>
      <c r="T138" s="88">
        <v>4</v>
      </c>
      <c r="U138" s="38"/>
      <c r="V138" s="38"/>
      <c r="W138" s="38"/>
      <c r="X138" s="38"/>
      <c r="Y138" s="38"/>
      <c r="Z138" s="38"/>
    </row>
    <row r="139" spans="1:26" s="86" customFormat="1" ht="56.25" customHeight="1" x14ac:dyDescent="0.45">
      <c r="A139" s="16">
        <v>11</v>
      </c>
      <c r="B139" s="93" t="s">
        <v>559</v>
      </c>
      <c r="C139" s="16">
        <v>64</v>
      </c>
      <c r="D139" s="16">
        <f t="shared" si="74"/>
        <v>63</v>
      </c>
      <c r="E139" s="87">
        <v>3</v>
      </c>
      <c r="F139" s="16">
        <f t="shared" si="78"/>
        <v>60</v>
      </c>
      <c r="G139" s="88"/>
      <c r="H139" s="88">
        <v>20</v>
      </c>
      <c r="I139" s="88">
        <v>39</v>
      </c>
      <c r="J139" s="88">
        <v>1</v>
      </c>
      <c r="K139" s="89">
        <v>0.1</v>
      </c>
      <c r="L139" s="87">
        <f t="shared" si="75"/>
        <v>6</v>
      </c>
      <c r="M139" s="103">
        <f t="shared" si="76"/>
        <v>6</v>
      </c>
      <c r="N139" s="89">
        <v>0.48</v>
      </c>
      <c r="O139" s="87">
        <f t="shared" si="66"/>
        <v>28.799999999999997</v>
      </c>
      <c r="P139" s="89">
        <v>0.39</v>
      </c>
      <c r="Q139" s="90">
        <f t="shared" si="67"/>
        <v>23.400000000000002</v>
      </c>
      <c r="R139" s="90">
        <f t="shared" si="77"/>
        <v>8</v>
      </c>
      <c r="S139" s="88">
        <v>2</v>
      </c>
      <c r="T139" s="88">
        <v>6</v>
      </c>
      <c r="U139" s="38"/>
      <c r="V139" s="38"/>
      <c r="W139" s="38"/>
      <c r="X139" s="38"/>
      <c r="Y139" s="38"/>
      <c r="Z139" s="38"/>
    </row>
    <row r="140" spans="1:26" s="86" customFormat="1" ht="56.25" customHeight="1" x14ac:dyDescent="0.45">
      <c r="A140" s="94">
        <v>12</v>
      </c>
      <c r="B140" s="95" t="s">
        <v>560</v>
      </c>
      <c r="C140" s="94">
        <v>95</v>
      </c>
      <c r="D140" s="16">
        <f t="shared" si="74"/>
        <v>93</v>
      </c>
      <c r="E140" s="94">
        <v>3</v>
      </c>
      <c r="F140" s="16">
        <f t="shared" si="78"/>
        <v>90</v>
      </c>
      <c r="G140" s="94"/>
      <c r="H140" s="94">
        <v>47</v>
      </c>
      <c r="I140" s="94">
        <v>42</v>
      </c>
      <c r="J140" s="94">
        <v>1</v>
      </c>
      <c r="K140" s="96">
        <v>0.1</v>
      </c>
      <c r="L140" s="87">
        <f t="shared" si="75"/>
        <v>9</v>
      </c>
      <c r="M140" s="103">
        <f t="shared" si="76"/>
        <v>9</v>
      </c>
      <c r="N140" s="96">
        <v>0.48</v>
      </c>
      <c r="O140" s="94">
        <f t="shared" si="66"/>
        <v>43.199999999999996</v>
      </c>
      <c r="P140" s="96">
        <v>0.39</v>
      </c>
      <c r="Q140" s="94">
        <f t="shared" si="67"/>
        <v>35.1</v>
      </c>
      <c r="R140" s="94">
        <f t="shared" si="77"/>
        <v>12</v>
      </c>
      <c r="S140" s="94">
        <v>3</v>
      </c>
      <c r="T140" s="94">
        <v>9</v>
      </c>
      <c r="U140" s="38"/>
      <c r="V140" s="38"/>
      <c r="W140" s="38"/>
      <c r="X140" s="38"/>
      <c r="Y140" s="38"/>
      <c r="Z140" s="38"/>
    </row>
    <row r="141" spans="1:26" s="86" customFormat="1" ht="56.25" customHeight="1" x14ac:dyDescent="0.45">
      <c r="A141" s="37" t="s">
        <v>37</v>
      </c>
      <c r="B141" s="42" t="s">
        <v>561</v>
      </c>
      <c r="C141" s="102">
        <f t="shared" ref="C141:J141" si="79">SUM(C142:C150)</f>
        <v>667</v>
      </c>
      <c r="D141" s="102">
        <f t="shared" si="79"/>
        <v>659</v>
      </c>
      <c r="E141" s="102">
        <f t="shared" si="79"/>
        <v>23</v>
      </c>
      <c r="F141" s="102">
        <f t="shared" si="79"/>
        <v>636</v>
      </c>
      <c r="G141" s="102">
        <f t="shared" si="79"/>
        <v>28</v>
      </c>
      <c r="H141" s="102">
        <f t="shared" si="79"/>
        <v>308</v>
      </c>
      <c r="I141" s="102">
        <f t="shared" si="79"/>
        <v>282</v>
      </c>
      <c r="J141" s="102">
        <f t="shared" si="79"/>
        <v>18</v>
      </c>
      <c r="K141" s="91"/>
      <c r="L141" s="102">
        <f>SUM(L142:L150)</f>
        <v>63.600000000000009</v>
      </c>
      <c r="M141" s="165">
        <f>SUM(M142:M150)</f>
        <v>35.600000000000009</v>
      </c>
      <c r="N141" s="91"/>
      <c r="O141" s="102">
        <f>SUM(O142:O150)</f>
        <v>394.32</v>
      </c>
      <c r="P141" s="91"/>
      <c r="Q141" s="102">
        <f>SUM(Q142:Q150)</f>
        <v>159</v>
      </c>
      <c r="R141" s="102">
        <f>SUM(R142:R150)</f>
        <v>32</v>
      </c>
      <c r="S141" s="102">
        <f>SUM(S142:S150)</f>
        <v>5</v>
      </c>
      <c r="T141" s="102">
        <f>SUM(T142:T150)</f>
        <v>27</v>
      </c>
      <c r="U141" s="38"/>
      <c r="V141" s="38"/>
      <c r="W141" s="38"/>
      <c r="X141" s="38"/>
      <c r="Y141" s="38"/>
      <c r="Z141" s="38"/>
    </row>
    <row r="142" spans="1:26" s="86" customFormat="1" ht="56.25" customHeight="1" x14ac:dyDescent="0.45">
      <c r="A142" s="16">
        <v>1</v>
      </c>
      <c r="B142" s="93" t="s">
        <v>562</v>
      </c>
      <c r="C142" s="16">
        <v>53</v>
      </c>
      <c r="D142" s="16">
        <f t="shared" si="74"/>
        <v>53</v>
      </c>
      <c r="E142" s="87">
        <v>2</v>
      </c>
      <c r="F142" s="16">
        <f t="shared" si="78"/>
        <v>51</v>
      </c>
      <c r="G142" s="88">
        <v>2</v>
      </c>
      <c r="H142" s="88">
        <v>30</v>
      </c>
      <c r="I142" s="88">
        <v>19</v>
      </c>
      <c r="J142" s="88">
        <v>0</v>
      </c>
      <c r="K142" s="89">
        <v>0.1</v>
      </c>
      <c r="L142" s="87">
        <f t="shared" si="75"/>
        <v>5.1000000000000005</v>
      </c>
      <c r="M142" s="103">
        <f t="shared" si="76"/>
        <v>3.1000000000000005</v>
      </c>
      <c r="N142" s="181">
        <v>0.62</v>
      </c>
      <c r="O142" s="87">
        <f t="shared" si="66"/>
        <v>31.62</v>
      </c>
      <c r="P142" s="181">
        <v>0.25</v>
      </c>
      <c r="Q142" s="90">
        <f>P142*F142</f>
        <v>12.75</v>
      </c>
      <c r="R142" s="90">
        <f t="shared" ref="R142:R150" si="80">S142+T142</f>
        <v>3</v>
      </c>
      <c r="S142" s="88"/>
      <c r="T142" s="88">
        <v>3</v>
      </c>
      <c r="U142" s="38"/>
      <c r="V142" s="38"/>
      <c r="W142" s="38"/>
      <c r="X142" s="38"/>
      <c r="Y142" s="38"/>
      <c r="Z142" s="38"/>
    </row>
    <row r="143" spans="1:26" s="86" customFormat="1" ht="56.25" customHeight="1" x14ac:dyDescent="0.45">
      <c r="A143" s="16">
        <v>2</v>
      </c>
      <c r="B143" s="93" t="s">
        <v>563</v>
      </c>
      <c r="C143" s="16">
        <v>55</v>
      </c>
      <c r="D143" s="16">
        <f t="shared" si="74"/>
        <v>55</v>
      </c>
      <c r="E143" s="87">
        <v>2</v>
      </c>
      <c r="F143" s="16">
        <f t="shared" si="78"/>
        <v>53</v>
      </c>
      <c r="G143" s="88">
        <v>1</v>
      </c>
      <c r="H143" s="88">
        <v>23</v>
      </c>
      <c r="I143" s="88">
        <v>27</v>
      </c>
      <c r="J143" s="88">
        <v>2</v>
      </c>
      <c r="K143" s="89">
        <v>0.1</v>
      </c>
      <c r="L143" s="87">
        <f t="shared" si="75"/>
        <v>5.3000000000000007</v>
      </c>
      <c r="M143" s="103">
        <f t="shared" si="76"/>
        <v>4.3000000000000007</v>
      </c>
      <c r="N143" s="181">
        <v>0.62</v>
      </c>
      <c r="O143" s="87">
        <f t="shared" si="66"/>
        <v>32.86</v>
      </c>
      <c r="P143" s="181">
        <v>0.25</v>
      </c>
      <c r="Q143" s="90">
        <f t="shared" si="67"/>
        <v>13.25</v>
      </c>
      <c r="R143" s="90">
        <f t="shared" si="80"/>
        <v>5</v>
      </c>
      <c r="S143" s="88">
        <v>1</v>
      </c>
      <c r="T143" s="88">
        <v>4</v>
      </c>
      <c r="U143" s="38"/>
      <c r="V143" s="38"/>
      <c r="W143" s="38"/>
      <c r="X143" s="38"/>
      <c r="Y143" s="38"/>
      <c r="Z143" s="38"/>
    </row>
    <row r="144" spans="1:26" s="83" customFormat="1" ht="56.25" customHeight="1" x14ac:dyDescent="0.45">
      <c r="A144" s="16">
        <v>3</v>
      </c>
      <c r="B144" s="93" t="s">
        <v>564</v>
      </c>
      <c r="C144" s="16">
        <v>103</v>
      </c>
      <c r="D144" s="16">
        <f t="shared" si="74"/>
        <v>102</v>
      </c>
      <c r="E144" s="87">
        <v>3</v>
      </c>
      <c r="F144" s="16">
        <f t="shared" si="78"/>
        <v>99</v>
      </c>
      <c r="G144" s="88"/>
      <c r="H144" s="88">
        <v>46</v>
      </c>
      <c r="I144" s="88">
        <v>47</v>
      </c>
      <c r="J144" s="88">
        <v>6</v>
      </c>
      <c r="K144" s="89">
        <v>0.1</v>
      </c>
      <c r="L144" s="87">
        <f t="shared" si="75"/>
        <v>9.9</v>
      </c>
      <c r="M144" s="103">
        <f t="shared" si="76"/>
        <v>9.9</v>
      </c>
      <c r="N144" s="181">
        <v>0.62</v>
      </c>
      <c r="O144" s="87">
        <f t="shared" si="66"/>
        <v>61.38</v>
      </c>
      <c r="P144" s="181">
        <v>0.25</v>
      </c>
      <c r="Q144" s="90">
        <f t="shared" si="67"/>
        <v>24.75</v>
      </c>
      <c r="R144" s="90">
        <f t="shared" si="80"/>
        <v>8</v>
      </c>
      <c r="S144" s="88"/>
      <c r="T144" s="88">
        <v>8</v>
      </c>
    </row>
    <row r="145" spans="1:20" ht="56.25" customHeight="1" x14ac:dyDescent="0.25">
      <c r="A145" s="16">
        <v>4</v>
      </c>
      <c r="B145" s="93" t="s">
        <v>565</v>
      </c>
      <c r="C145" s="16">
        <v>75</v>
      </c>
      <c r="D145" s="16">
        <f t="shared" si="74"/>
        <v>75</v>
      </c>
      <c r="E145" s="87">
        <v>3</v>
      </c>
      <c r="F145" s="16">
        <f t="shared" si="78"/>
        <v>72</v>
      </c>
      <c r="G145" s="88">
        <v>3</v>
      </c>
      <c r="H145" s="88">
        <v>31</v>
      </c>
      <c r="I145" s="88">
        <v>35</v>
      </c>
      <c r="J145" s="88">
        <v>3</v>
      </c>
      <c r="K145" s="89">
        <v>0.1</v>
      </c>
      <c r="L145" s="87">
        <f t="shared" si="75"/>
        <v>7.2</v>
      </c>
      <c r="M145" s="103">
        <f t="shared" si="76"/>
        <v>4.2</v>
      </c>
      <c r="N145" s="181">
        <v>0.62</v>
      </c>
      <c r="O145" s="87">
        <f t="shared" si="66"/>
        <v>44.64</v>
      </c>
      <c r="P145" s="181">
        <v>0.25</v>
      </c>
      <c r="Q145" s="90">
        <f t="shared" si="67"/>
        <v>18</v>
      </c>
      <c r="R145" s="90">
        <f t="shared" si="80"/>
        <v>3</v>
      </c>
      <c r="S145" s="88">
        <v>2</v>
      </c>
      <c r="T145" s="88">
        <v>1</v>
      </c>
    </row>
    <row r="146" spans="1:20" ht="56.25" customHeight="1" x14ac:dyDescent="0.25">
      <c r="A146" s="16">
        <v>5</v>
      </c>
      <c r="B146" s="93" t="s">
        <v>566</v>
      </c>
      <c r="C146" s="16">
        <v>85</v>
      </c>
      <c r="D146" s="16">
        <f t="shared" si="74"/>
        <v>82</v>
      </c>
      <c r="E146" s="87">
        <v>2</v>
      </c>
      <c r="F146" s="16">
        <f t="shared" si="78"/>
        <v>80</v>
      </c>
      <c r="G146" s="88">
        <v>4</v>
      </c>
      <c r="H146" s="88">
        <v>45</v>
      </c>
      <c r="I146" s="88">
        <v>27</v>
      </c>
      <c r="J146" s="88">
        <v>4</v>
      </c>
      <c r="K146" s="89">
        <v>0.1</v>
      </c>
      <c r="L146" s="87">
        <f t="shared" si="75"/>
        <v>8</v>
      </c>
      <c r="M146" s="103">
        <f t="shared" si="76"/>
        <v>4</v>
      </c>
      <c r="N146" s="181">
        <v>0.62</v>
      </c>
      <c r="O146" s="87">
        <f t="shared" si="66"/>
        <v>49.6</v>
      </c>
      <c r="P146" s="181">
        <v>0.25</v>
      </c>
      <c r="Q146" s="90">
        <f t="shared" si="67"/>
        <v>20</v>
      </c>
      <c r="R146" s="90">
        <f t="shared" si="80"/>
        <v>4</v>
      </c>
      <c r="S146" s="88"/>
      <c r="T146" s="88">
        <v>4</v>
      </c>
    </row>
    <row r="147" spans="1:20" s="83" customFormat="1" ht="56.25" customHeight="1" x14ac:dyDescent="0.45">
      <c r="A147" s="16">
        <v>6</v>
      </c>
      <c r="B147" s="93" t="s">
        <v>567</v>
      </c>
      <c r="C147" s="16">
        <v>114</v>
      </c>
      <c r="D147" s="16">
        <f t="shared" si="74"/>
        <v>114</v>
      </c>
      <c r="E147" s="87">
        <v>3</v>
      </c>
      <c r="F147" s="16">
        <f t="shared" si="78"/>
        <v>111</v>
      </c>
      <c r="G147" s="101">
        <v>9</v>
      </c>
      <c r="H147" s="101">
        <v>48</v>
      </c>
      <c r="I147" s="101">
        <v>54</v>
      </c>
      <c r="J147" s="88">
        <v>0</v>
      </c>
      <c r="K147" s="89">
        <v>0.1</v>
      </c>
      <c r="L147" s="87">
        <f t="shared" si="75"/>
        <v>11.100000000000001</v>
      </c>
      <c r="M147" s="103">
        <f t="shared" si="76"/>
        <v>2.1000000000000014</v>
      </c>
      <c r="N147" s="181">
        <v>0.62</v>
      </c>
      <c r="O147" s="87">
        <f t="shared" si="66"/>
        <v>68.819999999999993</v>
      </c>
      <c r="P147" s="181">
        <v>0.25</v>
      </c>
      <c r="Q147" s="90">
        <f t="shared" si="67"/>
        <v>27.75</v>
      </c>
      <c r="R147" s="90">
        <f t="shared" si="80"/>
        <v>2</v>
      </c>
      <c r="S147" s="88">
        <v>0</v>
      </c>
      <c r="T147" s="88">
        <v>2</v>
      </c>
    </row>
    <row r="148" spans="1:20" s="38" customFormat="1" ht="56.25" customHeight="1" x14ac:dyDescent="0.45">
      <c r="A148" s="16">
        <v>7</v>
      </c>
      <c r="B148" s="93" t="s">
        <v>568</v>
      </c>
      <c r="C148" s="16">
        <v>68</v>
      </c>
      <c r="D148" s="16">
        <f t="shared" si="74"/>
        <v>64</v>
      </c>
      <c r="E148" s="87">
        <v>3</v>
      </c>
      <c r="F148" s="16">
        <f t="shared" si="78"/>
        <v>61</v>
      </c>
      <c r="G148" s="88">
        <v>5</v>
      </c>
      <c r="H148" s="88">
        <v>32</v>
      </c>
      <c r="I148" s="88">
        <v>24</v>
      </c>
      <c r="J148" s="88"/>
      <c r="K148" s="89">
        <v>0.1</v>
      </c>
      <c r="L148" s="87">
        <f t="shared" si="75"/>
        <v>6.1000000000000005</v>
      </c>
      <c r="M148" s="103">
        <f t="shared" si="76"/>
        <v>1.1000000000000005</v>
      </c>
      <c r="N148" s="181">
        <v>0.62</v>
      </c>
      <c r="O148" s="87">
        <f t="shared" si="66"/>
        <v>37.82</v>
      </c>
      <c r="P148" s="181">
        <v>0.25</v>
      </c>
      <c r="Q148" s="90">
        <f t="shared" si="67"/>
        <v>15.25</v>
      </c>
      <c r="R148" s="90">
        <f t="shared" si="80"/>
        <v>3</v>
      </c>
      <c r="S148" s="88">
        <v>2</v>
      </c>
      <c r="T148" s="88">
        <v>1</v>
      </c>
    </row>
    <row r="149" spans="1:20" s="38" customFormat="1" ht="56.25" customHeight="1" x14ac:dyDescent="0.45">
      <c r="A149" s="16">
        <v>8</v>
      </c>
      <c r="B149" s="92" t="s">
        <v>569</v>
      </c>
      <c r="C149" s="16">
        <v>44</v>
      </c>
      <c r="D149" s="16">
        <f t="shared" si="74"/>
        <v>44</v>
      </c>
      <c r="E149" s="87">
        <v>2</v>
      </c>
      <c r="F149" s="16">
        <f t="shared" si="78"/>
        <v>42</v>
      </c>
      <c r="G149" s="88"/>
      <c r="H149" s="88">
        <v>20</v>
      </c>
      <c r="I149" s="88">
        <v>19</v>
      </c>
      <c r="J149" s="88">
        <v>3</v>
      </c>
      <c r="K149" s="89">
        <v>0.1</v>
      </c>
      <c r="L149" s="87">
        <f t="shared" si="75"/>
        <v>4.2</v>
      </c>
      <c r="M149" s="103">
        <f t="shared" si="76"/>
        <v>4.2</v>
      </c>
      <c r="N149" s="181">
        <v>0.62</v>
      </c>
      <c r="O149" s="87">
        <f t="shared" si="66"/>
        <v>26.04</v>
      </c>
      <c r="P149" s="181">
        <v>0.25</v>
      </c>
      <c r="Q149" s="90">
        <f t="shared" si="67"/>
        <v>10.5</v>
      </c>
      <c r="R149" s="90">
        <f t="shared" si="80"/>
        <v>2</v>
      </c>
      <c r="S149" s="88">
        <v>0</v>
      </c>
      <c r="T149" s="88">
        <v>2</v>
      </c>
    </row>
    <row r="150" spans="1:20" s="38" customFormat="1" ht="56.25" customHeight="1" x14ac:dyDescent="0.45">
      <c r="A150" s="16">
        <v>9</v>
      </c>
      <c r="B150" s="93" t="s">
        <v>570</v>
      </c>
      <c r="C150" s="16">
        <v>70</v>
      </c>
      <c r="D150" s="16">
        <f t="shared" si="74"/>
        <v>70</v>
      </c>
      <c r="E150" s="87">
        <v>3</v>
      </c>
      <c r="F150" s="16">
        <f t="shared" si="78"/>
        <v>67</v>
      </c>
      <c r="G150" s="88">
        <v>4</v>
      </c>
      <c r="H150" s="88">
        <v>33</v>
      </c>
      <c r="I150" s="88">
        <v>30</v>
      </c>
      <c r="J150" s="88"/>
      <c r="K150" s="89">
        <v>0.1</v>
      </c>
      <c r="L150" s="87">
        <f t="shared" si="75"/>
        <v>6.7</v>
      </c>
      <c r="M150" s="103">
        <f t="shared" si="76"/>
        <v>2.7</v>
      </c>
      <c r="N150" s="181">
        <v>0.62</v>
      </c>
      <c r="O150" s="87">
        <f t="shared" si="66"/>
        <v>41.54</v>
      </c>
      <c r="P150" s="181">
        <v>0.25</v>
      </c>
      <c r="Q150" s="90">
        <f t="shared" si="67"/>
        <v>16.75</v>
      </c>
      <c r="R150" s="90">
        <f t="shared" si="80"/>
        <v>2</v>
      </c>
      <c r="S150" s="88"/>
      <c r="T150" s="88">
        <v>2</v>
      </c>
    </row>
    <row r="151" spans="1:20" s="38" customFormat="1" ht="56.25" customHeight="1" x14ac:dyDescent="0.45">
      <c r="A151" s="435" t="s">
        <v>619</v>
      </c>
      <c r="B151" s="436"/>
      <c r="C151" s="82">
        <f t="shared" ref="C151:J151" si="81">SUM(C152,C157,C163,C169)</f>
        <v>502</v>
      </c>
      <c r="D151" s="82">
        <f t="shared" si="81"/>
        <v>487</v>
      </c>
      <c r="E151" s="82">
        <f t="shared" si="81"/>
        <v>36</v>
      </c>
      <c r="F151" s="82">
        <f t="shared" si="81"/>
        <v>451</v>
      </c>
      <c r="G151" s="82">
        <f t="shared" si="81"/>
        <v>0</v>
      </c>
      <c r="H151" s="82">
        <f t="shared" si="81"/>
        <v>158</v>
      </c>
      <c r="I151" s="82">
        <f t="shared" si="81"/>
        <v>285</v>
      </c>
      <c r="J151" s="82">
        <f t="shared" si="81"/>
        <v>9</v>
      </c>
      <c r="K151" s="82"/>
      <c r="L151" s="82">
        <f>SUM(L152,L157,L163,L169)</f>
        <v>22.55</v>
      </c>
      <c r="M151" s="82">
        <f>SUM(M152,M157,M163,M169)</f>
        <v>17</v>
      </c>
      <c r="N151" s="82"/>
      <c r="O151" s="82">
        <f>SUM(O152,O157,O163,O169)</f>
        <v>163.79999999999998</v>
      </c>
      <c r="P151" s="82"/>
      <c r="Q151" s="82">
        <f t="shared" ref="Q151:T151" si="82">SUM(Q152,Q157,Q163,Q169)</f>
        <v>219.55</v>
      </c>
      <c r="R151" s="82">
        <f t="shared" si="82"/>
        <v>27</v>
      </c>
      <c r="S151" s="82">
        <f t="shared" si="82"/>
        <v>15</v>
      </c>
      <c r="T151" s="82">
        <f t="shared" si="82"/>
        <v>12</v>
      </c>
    </row>
    <row r="152" spans="1:20" s="38" customFormat="1" ht="56.25" customHeight="1" x14ac:dyDescent="0.45">
      <c r="A152" s="37" t="s">
        <v>35</v>
      </c>
      <c r="B152" s="42" t="s">
        <v>38</v>
      </c>
      <c r="C152" s="37">
        <f>SUM(C153:C156)</f>
        <v>137</v>
      </c>
      <c r="D152" s="37">
        <f>SUM(D153:D156)</f>
        <v>129</v>
      </c>
      <c r="E152" s="37">
        <f>SUM(E153:E156)</f>
        <v>13</v>
      </c>
      <c r="F152" s="37">
        <f>SUM(F153:F156)</f>
        <v>116</v>
      </c>
      <c r="G152" s="37">
        <f t="shared" ref="G152:J152" si="83">SUM(G153:G156)</f>
        <v>0</v>
      </c>
      <c r="H152" s="37">
        <f t="shared" si="83"/>
        <v>4</v>
      </c>
      <c r="I152" s="37">
        <f t="shared" si="83"/>
        <v>111</v>
      </c>
      <c r="J152" s="37">
        <f t="shared" si="83"/>
        <v>2</v>
      </c>
      <c r="K152" s="42"/>
      <c r="L152" s="37">
        <f>SUM(L153:L156)</f>
        <v>5.8</v>
      </c>
      <c r="M152" s="164">
        <f>SUM(M153:M156)</f>
        <v>4</v>
      </c>
      <c r="N152" s="42"/>
      <c r="O152" s="37">
        <f>SUM(O153:O156)</f>
        <v>11.6</v>
      </c>
      <c r="P152" s="42"/>
      <c r="Q152" s="37">
        <f>SUM(Q153:Q156)</f>
        <v>87</v>
      </c>
      <c r="R152" s="37">
        <f t="shared" ref="R152:T152" si="84">SUM(R153:R156)</f>
        <v>5</v>
      </c>
      <c r="S152" s="37">
        <f t="shared" si="84"/>
        <v>4</v>
      </c>
      <c r="T152" s="37">
        <f t="shared" si="84"/>
        <v>1</v>
      </c>
    </row>
    <row r="153" spans="1:20" s="38" customFormat="1" ht="56.25" customHeight="1" x14ac:dyDescent="0.45">
      <c r="A153" s="64">
        <v>1</v>
      </c>
      <c r="B153" s="68" t="s">
        <v>620</v>
      </c>
      <c r="C153" s="64">
        <v>26</v>
      </c>
      <c r="D153" s="64">
        <v>25</v>
      </c>
      <c r="E153" s="64">
        <v>3</v>
      </c>
      <c r="F153" s="69">
        <v>22</v>
      </c>
      <c r="G153" s="122">
        <v>0</v>
      </c>
      <c r="H153" s="122"/>
      <c r="I153" s="122">
        <v>22</v>
      </c>
      <c r="J153" s="122"/>
      <c r="K153" s="123">
        <v>0.05</v>
      </c>
      <c r="L153" s="122">
        <v>1.1000000000000001</v>
      </c>
      <c r="M153" s="166">
        <v>1</v>
      </c>
      <c r="N153" s="123">
        <v>0.1</v>
      </c>
      <c r="O153" s="122">
        <v>2.2000000000000002</v>
      </c>
      <c r="P153" s="123">
        <v>0.75</v>
      </c>
      <c r="Q153" s="69">
        <v>16.5</v>
      </c>
      <c r="R153" s="69">
        <v>1</v>
      </c>
      <c r="S153" s="122">
        <v>1</v>
      </c>
      <c r="T153" s="122">
        <v>0</v>
      </c>
    </row>
    <row r="154" spans="1:20" s="38" customFormat="1" ht="56.25" customHeight="1" x14ac:dyDescent="0.45">
      <c r="A154" s="64">
        <v>2</v>
      </c>
      <c r="B154" s="68" t="s">
        <v>621</v>
      </c>
      <c r="C154" s="64">
        <v>46</v>
      </c>
      <c r="D154" s="64">
        <v>43</v>
      </c>
      <c r="E154" s="64">
        <v>3</v>
      </c>
      <c r="F154" s="69">
        <v>40</v>
      </c>
      <c r="G154" s="122">
        <v>0</v>
      </c>
      <c r="H154" s="122">
        <v>3</v>
      </c>
      <c r="I154" s="122">
        <v>36</v>
      </c>
      <c r="J154" s="122">
        <v>1</v>
      </c>
      <c r="K154" s="123">
        <v>0.05</v>
      </c>
      <c r="L154" s="122">
        <f>5%*F154</f>
        <v>2</v>
      </c>
      <c r="M154" s="166">
        <v>2</v>
      </c>
      <c r="N154" s="123">
        <v>0.1</v>
      </c>
      <c r="O154" s="122">
        <f>10%*F154</f>
        <v>4</v>
      </c>
      <c r="P154" s="123">
        <v>0.75</v>
      </c>
      <c r="Q154" s="122">
        <f>75%*F154</f>
        <v>30</v>
      </c>
      <c r="R154" s="69">
        <v>1</v>
      </c>
      <c r="S154" s="122">
        <v>1</v>
      </c>
      <c r="T154" s="122">
        <v>0</v>
      </c>
    </row>
    <row r="155" spans="1:20" s="38" customFormat="1" ht="56.25" customHeight="1" x14ac:dyDescent="0.45">
      <c r="A155" s="64">
        <v>3</v>
      </c>
      <c r="B155" s="68" t="s">
        <v>622</v>
      </c>
      <c r="C155" s="64">
        <v>41</v>
      </c>
      <c r="D155" s="64">
        <v>39</v>
      </c>
      <c r="E155" s="120">
        <v>4</v>
      </c>
      <c r="F155" s="69">
        <v>35</v>
      </c>
      <c r="G155" s="122">
        <v>0</v>
      </c>
      <c r="H155" s="122">
        <v>1</v>
      </c>
      <c r="I155" s="122">
        <v>34</v>
      </c>
      <c r="J155" s="122"/>
      <c r="K155" s="123">
        <v>0.05</v>
      </c>
      <c r="L155" s="122">
        <f>5%*F155</f>
        <v>1.75</v>
      </c>
      <c r="M155" s="166">
        <v>1</v>
      </c>
      <c r="N155" s="123">
        <v>0.1</v>
      </c>
      <c r="O155" s="122">
        <f>10%*F155</f>
        <v>3.5</v>
      </c>
      <c r="P155" s="123">
        <v>0.75</v>
      </c>
      <c r="Q155" s="122">
        <f>75%*F155</f>
        <v>26.25</v>
      </c>
      <c r="R155" s="69">
        <v>2</v>
      </c>
      <c r="S155" s="122">
        <v>1</v>
      </c>
      <c r="T155" s="122">
        <v>1</v>
      </c>
    </row>
    <row r="156" spans="1:20" s="38" customFormat="1" ht="56.25" customHeight="1" x14ac:dyDescent="0.45">
      <c r="A156" s="64">
        <v>4</v>
      </c>
      <c r="B156" s="68" t="s">
        <v>623</v>
      </c>
      <c r="C156" s="64">
        <v>24</v>
      </c>
      <c r="D156" s="64">
        <v>22</v>
      </c>
      <c r="E156" s="64">
        <v>3</v>
      </c>
      <c r="F156" s="69">
        <v>19</v>
      </c>
      <c r="G156" s="122">
        <v>0</v>
      </c>
      <c r="H156" s="122"/>
      <c r="I156" s="122">
        <v>19</v>
      </c>
      <c r="J156" s="122">
        <v>1</v>
      </c>
      <c r="K156" s="123">
        <v>0.05</v>
      </c>
      <c r="L156" s="122">
        <f>5%*F156</f>
        <v>0.95000000000000007</v>
      </c>
      <c r="M156" s="166">
        <v>0</v>
      </c>
      <c r="N156" s="123">
        <v>0.1</v>
      </c>
      <c r="O156" s="122">
        <f>10%*F156</f>
        <v>1.9000000000000001</v>
      </c>
      <c r="P156" s="123">
        <v>0.75</v>
      </c>
      <c r="Q156" s="122">
        <f>75%*F156</f>
        <v>14.25</v>
      </c>
      <c r="R156" s="69">
        <v>1</v>
      </c>
      <c r="S156" s="122">
        <v>1</v>
      </c>
      <c r="T156" s="122">
        <v>0</v>
      </c>
    </row>
    <row r="157" spans="1:20" s="38" customFormat="1" ht="56.25" customHeight="1" x14ac:dyDescent="0.45">
      <c r="A157" s="60" t="s">
        <v>36</v>
      </c>
      <c r="B157" s="61" t="s">
        <v>39</v>
      </c>
      <c r="C157" s="37">
        <f>SUM(C158:C162)</f>
        <v>185</v>
      </c>
      <c r="D157" s="37">
        <f t="shared" ref="D157:J157" si="85">SUM(D158:D162)</f>
        <v>185</v>
      </c>
      <c r="E157" s="37">
        <f t="shared" si="85"/>
        <v>12</v>
      </c>
      <c r="F157" s="37">
        <f t="shared" si="85"/>
        <v>173</v>
      </c>
      <c r="G157" s="37">
        <f t="shared" si="85"/>
        <v>0</v>
      </c>
      <c r="H157" s="37">
        <f t="shared" si="85"/>
        <v>89</v>
      </c>
      <c r="I157" s="37">
        <f t="shared" si="85"/>
        <v>81</v>
      </c>
      <c r="J157" s="37">
        <f t="shared" si="85"/>
        <v>3</v>
      </c>
      <c r="K157" s="61"/>
      <c r="L157" s="37">
        <f t="shared" ref="L157:M157" si="86">SUM(L158:L162)</f>
        <v>8.65</v>
      </c>
      <c r="M157" s="164">
        <f t="shared" si="86"/>
        <v>7</v>
      </c>
      <c r="N157" s="61"/>
      <c r="O157" s="37">
        <f>SUM(O158:O162)</f>
        <v>60.55</v>
      </c>
      <c r="P157" s="61"/>
      <c r="Q157" s="37">
        <f t="shared" ref="Q157:T157" si="87">SUM(Q158:Q162)</f>
        <v>86.5</v>
      </c>
      <c r="R157" s="37">
        <f t="shared" si="87"/>
        <v>14</v>
      </c>
      <c r="S157" s="37">
        <f t="shared" si="87"/>
        <v>8</v>
      </c>
      <c r="T157" s="37">
        <f t="shared" si="87"/>
        <v>6</v>
      </c>
    </row>
    <row r="158" spans="1:20" s="38" customFormat="1" ht="56.25" customHeight="1" x14ac:dyDescent="0.45">
      <c r="A158" s="64">
        <v>1</v>
      </c>
      <c r="B158" s="68" t="s">
        <v>624</v>
      </c>
      <c r="C158" s="64">
        <v>34</v>
      </c>
      <c r="D158" s="64">
        <v>34</v>
      </c>
      <c r="E158" s="64">
        <v>2</v>
      </c>
      <c r="F158" s="69">
        <v>32</v>
      </c>
      <c r="G158" s="69">
        <v>0</v>
      </c>
      <c r="H158" s="69">
        <v>18</v>
      </c>
      <c r="I158" s="69">
        <v>13</v>
      </c>
      <c r="J158" s="69">
        <v>1</v>
      </c>
      <c r="K158" s="123">
        <v>0.05</v>
      </c>
      <c r="L158" s="69">
        <v>1.6</v>
      </c>
      <c r="M158" s="166">
        <v>1</v>
      </c>
      <c r="N158" s="123">
        <v>0.35</v>
      </c>
      <c r="O158" s="69">
        <v>11.2</v>
      </c>
      <c r="P158" s="123">
        <v>0.5</v>
      </c>
      <c r="Q158" s="69">
        <v>16</v>
      </c>
      <c r="R158" s="69">
        <v>3</v>
      </c>
      <c r="S158" s="69">
        <v>2</v>
      </c>
      <c r="T158" s="69">
        <v>1</v>
      </c>
    </row>
    <row r="159" spans="1:20" s="38" customFormat="1" ht="56.25" customHeight="1" x14ac:dyDescent="0.45">
      <c r="A159" s="64">
        <v>2</v>
      </c>
      <c r="B159" s="68" t="s">
        <v>625</v>
      </c>
      <c r="C159" s="64">
        <v>45</v>
      </c>
      <c r="D159" s="64">
        <v>45</v>
      </c>
      <c r="E159" s="64">
        <v>3</v>
      </c>
      <c r="F159" s="69">
        <v>42</v>
      </c>
      <c r="G159" s="69">
        <v>0</v>
      </c>
      <c r="H159" s="69">
        <v>19</v>
      </c>
      <c r="I159" s="69">
        <v>22</v>
      </c>
      <c r="J159" s="69">
        <v>1</v>
      </c>
      <c r="K159" s="123">
        <v>0.05</v>
      </c>
      <c r="L159" s="69">
        <v>2.1</v>
      </c>
      <c r="M159" s="166">
        <v>2</v>
      </c>
      <c r="N159" s="123">
        <v>0.35</v>
      </c>
      <c r="O159" s="69">
        <v>14.7</v>
      </c>
      <c r="P159" s="123">
        <v>0.5</v>
      </c>
      <c r="Q159" s="69">
        <v>21</v>
      </c>
      <c r="R159" s="69">
        <v>4</v>
      </c>
      <c r="S159" s="69">
        <v>2</v>
      </c>
      <c r="T159" s="69">
        <v>2</v>
      </c>
    </row>
    <row r="160" spans="1:20" s="38" customFormat="1" ht="56.25" customHeight="1" x14ac:dyDescent="0.45">
      <c r="A160" s="64">
        <v>3</v>
      </c>
      <c r="B160" s="68" t="s">
        <v>626</v>
      </c>
      <c r="C160" s="64">
        <v>42</v>
      </c>
      <c r="D160" s="64">
        <v>42</v>
      </c>
      <c r="E160" s="64">
        <v>2</v>
      </c>
      <c r="F160" s="69">
        <v>40</v>
      </c>
      <c r="G160" s="69">
        <v>0</v>
      </c>
      <c r="H160" s="69">
        <v>18</v>
      </c>
      <c r="I160" s="69">
        <v>21</v>
      </c>
      <c r="J160" s="69">
        <v>1</v>
      </c>
      <c r="K160" s="123">
        <v>0.05</v>
      </c>
      <c r="L160" s="69">
        <v>2</v>
      </c>
      <c r="M160" s="166">
        <v>2</v>
      </c>
      <c r="N160" s="123">
        <v>0.35</v>
      </c>
      <c r="O160" s="69">
        <v>14</v>
      </c>
      <c r="P160" s="123">
        <v>0.5</v>
      </c>
      <c r="Q160" s="69">
        <v>20</v>
      </c>
      <c r="R160" s="69">
        <v>2</v>
      </c>
      <c r="S160" s="69">
        <v>1</v>
      </c>
      <c r="T160" s="69">
        <v>1</v>
      </c>
    </row>
    <row r="161" spans="1:21" s="38" customFormat="1" ht="56.25" customHeight="1" x14ac:dyDescent="0.45">
      <c r="A161" s="64">
        <v>4</v>
      </c>
      <c r="B161" s="68" t="s">
        <v>627</v>
      </c>
      <c r="C161" s="64">
        <v>26</v>
      </c>
      <c r="D161" s="64">
        <v>26</v>
      </c>
      <c r="E161" s="64">
        <v>2</v>
      </c>
      <c r="F161" s="69">
        <v>24</v>
      </c>
      <c r="G161" s="69">
        <v>0</v>
      </c>
      <c r="H161" s="69">
        <v>13</v>
      </c>
      <c r="I161" s="69">
        <v>11</v>
      </c>
      <c r="J161" s="69">
        <v>0</v>
      </c>
      <c r="K161" s="123">
        <v>0.05</v>
      </c>
      <c r="L161" s="69">
        <v>1.2</v>
      </c>
      <c r="M161" s="166">
        <v>1</v>
      </c>
      <c r="N161" s="123">
        <v>0.35</v>
      </c>
      <c r="O161" s="69">
        <v>8.4</v>
      </c>
      <c r="P161" s="123">
        <v>0.5</v>
      </c>
      <c r="Q161" s="69">
        <v>12</v>
      </c>
      <c r="R161" s="69">
        <v>3</v>
      </c>
      <c r="S161" s="69">
        <v>2</v>
      </c>
      <c r="T161" s="69">
        <v>1</v>
      </c>
    </row>
    <row r="162" spans="1:21" s="38" customFormat="1" ht="56.25" customHeight="1" x14ac:dyDescent="0.45">
      <c r="A162" s="64">
        <v>5</v>
      </c>
      <c r="B162" s="68" t="s">
        <v>628</v>
      </c>
      <c r="C162" s="64">
        <v>38</v>
      </c>
      <c r="D162" s="64">
        <v>38</v>
      </c>
      <c r="E162" s="64">
        <v>3</v>
      </c>
      <c r="F162" s="69">
        <v>35</v>
      </c>
      <c r="G162" s="69">
        <v>0</v>
      </c>
      <c r="H162" s="69">
        <v>21</v>
      </c>
      <c r="I162" s="69">
        <v>14</v>
      </c>
      <c r="J162" s="69">
        <v>0</v>
      </c>
      <c r="K162" s="123">
        <v>0.05</v>
      </c>
      <c r="L162" s="69">
        <v>1.75</v>
      </c>
      <c r="M162" s="166">
        <v>1</v>
      </c>
      <c r="N162" s="123">
        <v>0.35</v>
      </c>
      <c r="O162" s="69">
        <v>12.25</v>
      </c>
      <c r="P162" s="123">
        <v>0.5</v>
      </c>
      <c r="Q162" s="69">
        <v>17.5</v>
      </c>
      <c r="R162" s="69">
        <v>2</v>
      </c>
      <c r="S162" s="69">
        <v>1</v>
      </c>
      <c r="T162" s="69">
        <v>1</v>
      </c>
    </row>
    <row r="163" spans="1:21" s="38" customFormat="1" ht="56.25" customHeight="1" x14ac:dyDescent="0.45">
      <c r="A163" s="60" t="s">
        <v>37</v>
      </c>
      <c r="B163" s="61" t="s">
        <v>40</v>
      </c>
      <c r="C163" s="37">
        <f>SUM(C164:C167)</f>
        <v>140</v>
      </c>
      <c r="D163" s="37">
        <f t="shared" ref="D163:J163" si="88">SUM(D164:D167)</f>
        <v>133</v>
      </c>
      <c r="E163" s="37">
        <f t="shared" si="88"/>
        <v>8</v>
      </c>
      <c r="F163" s="37">
        <f t="shared" si="88"/>
        <v>125</v>
      </c>
      <c r="G163" s="37">
        <f t="shared" si="88"/>
        <v>0</v>
      </c>
      <c r="H163" s="37">
        <f t="shared" si="88"/>
        <v>51</v>
      </c>
      <c r="I163" s="37">
        <f t="shared" si="88"/>
        <v>71</v>
      </c>
      <c r="J163" s="37">
        <f t="shared" si="88"/>
        <v>3</v>
      </c>
      <c r="K163" s="61"/>
      <c r="L163" s="37">
        <f t="shared" ref="L163:M163" si="89">SUM(L164:L167)</f>
        <v>6.25</v>
      </c>
      <c r="M163" s="164">
        <f t="shared" si="89"/>
        <v>5</v>
      </c>
      <c r="N163" s="61"/>
      <c r="O163" s="37">
        <f>SUM(O164:O167)</f>
        <v>75</v>
      </c>
      <c r="P163" s="61"/>
      <c r="Q163" s="37">
        <f t="shared" ref="Q163:T163" si="90">SUM(Q164:Q167)</f>
        <v>31.25</v>
      </c>
      <c r="R163" s="37">
        <f t="shared" si="90"/>
        <v>7</v>
      </c>
      <c r="S163" s="37">
        <f t="shared" si="90"/>
        <v>3</v>
      </c>
      <c r="T163" s="37">
        <f t="shared" si="90"/>
        <v>4</v>
      </c>
    </row>
    <row r="164" spans="1:21" s="38" customFormat="1" ht="56.25" customHeight="1" x14ac:dyDescent="0.45">
      <c r="A164" s="64">
        <v>1</v>
      </c>
      <c r="B164" s="68" t="s">
        <v>629</v>
      </c>
      <c r="C164" s="64">
        <v>35</v>
      </c>
      <c r="D164" s="64">
        <v>31</v>
      </c>
      <c r="E164" s="64">
        <v>2</v>
      </c>
      <c r="F164" s="69">
        <v>29</v>
      </c>
      <c r="G164" s="69">
        <v>0</v>
      </c>
      <c r="H164" s="69">
        <v>11</v>
      </c>
      <c r="I164" s="69">
        <v>18</v>
      </c>
      <c r="J164" s="69">
        <v>0</v>
      </c>
      <c r="K164" s="123">
        <v>0.05</v>
      </c>
      <c r="L164" s="69">
        <v>1.45</v>
      </c>
      <c r="M164" s="166">
        <v>1</v>
      </c>
      <c r="N164" s="123">
        <v>0.6</v>
      </c>
      <c r="O164" s="69">
        <v>17.399999999999999</v>
      </c>
      <c r="P164" s="123">
        <v>0.25</v>
      </c>
      <c r="Q164" s="69">
        <v>7.25</v>
      </c>
      <c r="R164" s="69">
        <v>3</v>
      </c>
      <c r="S164" s="69">
        <v>2</v>
      </c>
      <c r="T164" s="69">
        <v>1</v>
      </c>
    </row>
    <row r="165" spans="1:21" s="14" customFormat="1" ht="56.25" customHeight="1" x14ac:dyDescent="0.45">
      <c r="A165" s="64">
        <v>2</v>
      </c>
      <c r="B165" s="68" t="s">
        <v>630</v>
      </c>
      <c r="C165" s="64">
        <v>47</v>
      </c>
      <c r="D165" s="64">
        <v>46</v>
      </c>
      <c r="E165" s="64">
        <v>2</v>
      </c>
      <c r="F165" s="69">
        <v>44</v>
      </c>
      <c r="G165" s="69">
        <v>0</v>
      </c>
      <c r="H165" s="69">
        <v>17</v>
      </c>
      <c r="I165" s="69">
        <v>26</v>
      </c>
      <c r="J165" s="69">
        <v>1</v>
      </c>
      <c r="K165" s="123">
        <v>0.05</v>
      </c>
      <c r="L165" s="69">
        <v>2.2000000000000002</v>
      </c>
      <c r="M165" s="166">
        <v>2</v>
      </c>
      <c r="N165" s="123">
        <v>0.6</v>
      </c>
      <c r="O165" s="69">
        <v>26.4</v>
      </c>
      <c r="P165" s="123">
        <v>0.25</v>
      </c>
      <c r="Q165" s="69">
        <v>11</v>
      </c>
      <c r="R165" s="69">
        <v>2</v>
      </c>
      <c r="S165" s="69">
        <v>1</v>
      </c>
      <c r="T165" s="69">
        <v>1</v>
      </c>
    </row>
    <row r="166" spans="1:21" s="38" customFormat="1" ht="56.25" customHeight="1" x14ac:dyDescent="0.45">
      <c r="A166" s="64">
        <v>3</v>
      </c>
      <c r="B166" s="68" t="s">
        <v>631</v>
      </c>
      <c r="C166" s="64">
        <v>29</v>
      </c>
      <c r="D166" s="64">
        <v>27</v>
      </c>
      <c r="E166" s="64">
        <v>2</v>
      </c>
      <c r="F166" s="69">
        <v>25</v>
      </c>
      <c r="G166" s="69">
        <v>0</v>
      </c>
      <c r="H166" s="69">
        <v>13</v>
      </c>
      <c r="I166" s="69">
        <v>11</v>
      </c>
      <c r="J166" s="69">
        <v>1</v>
      </c>
      <c r="K166" s="123">
        <v>0.05</v>
      </c>
      <c r="L166" s="69">
        <v>1.25</v>
      </c>
      <c r="M166" s="166">
        <v>1</v>
      </c>
      <c r="N166" s="123">
        <v>0.6</v>
      </c>
      <c r="O166" s="69">
        <v>15</v>
      </c>
      <c r="P166" s="123">
        <v>0.25</v>
      </c>
      <c r="Q166" s="69">
        <v>6.25</v>
      </c>
      <c r="R166" s="69">
        <v>1</v>
      </c>
      <c r="S166" s="69">
        <v>0</v>
      </c>
      <c r="T166" s="69">
        <v>1</v>
      </c>
    </row>
    <row r="167" spans="1:21" s="14" customFormat="1" ht="56.25" customHeight="1" x14ac:dyDescent="0.45">
      <c r="A167" s="64">
        <v>4</v>
      </c>
      <c r="B167" s="68" t="s">
        <v>632</v>
      </c>
      <c r="C167" s="64">
        <v>29</v>
      </c>
      <c r="D167" s="64">
        <v>29</v>
      </c>
      <c r="E167" s="64">
        <v>2</v>
      </c>
      <c r="F167" s="69">
        <v>27</v>
      </c>
      <c r="G167" s="69">
        <v>0</v>
      </c>
      <c r="H167" s="69">
        <v>10</v>
      </c>
      <c r="I167" s="69">
        <v>16</v>
      </c>
      <c r="J167" s="69">
        <v>1</v>
      </c>
      <c r="K167" s="123">
        <v>0.05</v>
      </c>
      <c r="L167" s="69">
        <v>1.35</v>
      </c>
      <c r="M167" s="166">
        <v>1</v>
      </c>
      <c r="N167" s="123">
        <v>0.6</v>
      </c>
      <c r="O167" s="69">
        <v>16.2</v>
      </c>
      <c r="P167" s="123">
        <v>0.25</v>
      </c>
      <c r="Q167" s="69">
        <v>6.75</v>
      </c>
      <c r="R167" s="69">
        <v>1</v>
      </c>
      <c r="S167" s="69">
        <v>0</v>
      </c>
      <c r="T167" s="69">
        <v>1</v>
      </c>
    </row>
    <row r="168" spans="1:21" s="4" customFormat="1" ht="56.25" customHeight="1" x14ac:dyDescent="0.3">
      <c r="A168" s="60" t="s">
        <v>635</v>
      </c>
      <c r="B168" s="61" t="s">
        <v>633</v>
      </c>
      <c r="C168" s="61"/>
      <c r="D168" s="61"/>
      <c r="E168" s="61"/>
      <c r="F168" s="61"/>
      <c r="G168" s="61"/>
      <c r="H168" s="61"/>
      <c r="I168" s="61"/>
      <c r="J168" s="61"/>
      <c r="K168" s="61"/>
      <c r="L168" s="61"/>
      <c r="M168" s="167"/>
      <c r="N168" s="61"/>
      <c r="O168" s="61"/>
      <c r="P168" s="61"/>
      <c r="Q168" s="61"/>
      <c r="R168" s="61"/>
      <c r="S168" s="61"/>
      <c r="T168" s="61"/>
    </row>
    <row r="169" spans="1:21" s="4" customFormat="1" ht="56.25" customHeight="1" x14ac:dyDescent="0.3">
      <c r="A169" s="64">
        <v>1</v>
      </c>
      <c r="B169" s="68" t="s">
        <v>634</v>
      </c>
      <c r="C169" s="64">
        <v>40</v>
      </c>
      <c r="D169" s="64">
        <v>40</v>
      </c>
      <c r="E169" s="64">
        <v>3</v>
      </c>
      <c r="F169" s="69">
        <v>37</v>
      </c>
      <c r="G169" s="69">
        <v>0</v>
      </c>
      <c r="H169" s="69">
        <v>14</v>
      </c>
      <c r="I169" s="69">
        <v>22</v>
      </c>
      <c r="J169" s="69">
        <v>1</v>
      </c>
      <c r="K169" s="123">
        <v>0.05</v>
      </c>
      <c r="L169" s="69">
        <v>1.85</v>
      </c>
      <c r="M169" s="166">
        <v>1</v>
      </c>
      <c r="N169" s="123">
        <v>0.45</v>
      </c>
      <c r="O169" s="69">
        <v>16.649999999999999</v>
      </c>
      <c r="P169" s="123">
        <v>0.4</v>
      </c>
      <c r="Q169" s="69">
        <v>14.8</v>
      </c>
      <c r="R169" s="69">
        <v>1</v>
      </c>
      <c r="S169" s="69">
        <v>0</v>
      </c>
      <c r="T169" s="69">
        <v>1</v>
      </c>
      <c r="U169" s="91"/>
    </row>
    <row r="170" spans="1:21" s="14" customFormat="1" ht="56.25" customHeight="1" x14ac:dyDescent="0.45">
      <c r="A170" s="435" t="s">
        <v>739</v>
      </c>
      <c r="B170" s="436"/>
      <c r="C170" s="82">
        <f t="shared" ref="C170:J170" si="91">SUM(C171,C179,C190)</f>
        <v>977</v>
      </c>
      <c r="D170" s="82">
        <f t="shared" si="91"/>
        <v>920</v>
      </c>
      <c r="E170" s="82">
        <f t="shared" si="91"/>
        <v>62</v>
      </c>
      <c r="F170" s="82">
        <f t="shared" si="91"/>
        <v>862</v>
      </c>
      <c r="G170" s="82">
        <f t="shared" si="91"/>
        <v>3</v>
      </c>
      <c r="H170" s="82">
        <f t="shared" si="91"/>
        <v>332</v>
      </c>
      <c r="I170" s="82">
        <f t="shared" si="91"/>
        <v>494</v>
      </c>
      <c r="J170" s="82">
        <f t="shared" si="91"/>
        <v>35</v>
      </c>
      <c r="K170" s="82"/>
      <c r="L170" s="82">
        <f>SUM(L171,L179,L190)</f>
        <v>43.1</v>
      </c>
      <c r="M170" s="82">
        <f>SUM(M171,M179,M190)</f>
        <v>39.900000000000006</v>
      </c>
      <c r="N170" s="82"/>
      <c r="O170" s="82">
        <f>SUM(O171,O179,O190)</f>
        <v>332.54999999999995</v>
      </c>
      <c r="P170" s="82">
        <f>SUM(P171,P179,P190)</f>
        <v>0</v>
      </c>
      <c r="Q170" s="82">
        <f>SUM(Q171,Q179,Q190)</f>
        <v>397.5</v>
      </c>
      <c r="R170" s="82">
        <f>SUM(R171,R179,R190)</f>
        <v>51</v>
      </c>
      <c r="S170" s="82">
        <f t="shared" ref="S170:T170" si="92">SUM(S171,S179,S190)</f>
        <v>29</v>
      </c>
      <c r="T170" s="82">
        <f t="shared" si="92"/>
        <v>22</v>
      </c>
    </row>
    <row r="171" spans="1:21" s="4" customFormat="1" ht="56.25" customHeight="1" x14ac:dyDescent="0.3">
      <c r="A171" s="37" t="s">
        <v>35</v>
      </c>
      <c r="B171" s="42" t="s">
        <v>38</v>
      </c>
      <c r="C171" s="37">
        <f t="shared" ref="C171:S171" si="93">SUM(C172:C178)</f>
        <v>231</v>
      </c>
      <c r="D171" s="37">
        <f t="shared" si="93"/>
        <v>213</v>
      </c>
      <c r="E171" s="37">
        <f t="shared" si="93"/>
        <v>21</v>
      </c>
      <c r="F171" s="37">
        <f t="shared" si="93"/>
        <v>192</v>
      </c>
      <c r="G171" s="37">
        <f t="shared" si="93"/>
        <v>0</v>
      </c>
      <c r="H171" s="37">
        <f t="shared" si="93"/>
        <v>14</v>
      </c>
      <c r="I171" s="37">
        <f t="shared" si="93"/>
        <v>171</v>
      </c>
      <c r="J171" s="37">
        <f t="shared" si="93"/>
        <v>7</v>
      </c>
      <c r="K171" s="37"/>
      <c r="L171" s="37">
        <f t="shared" si="93"/>
        <v>9.6</v>
      </c>
      <c r="M171" s="164">
        <f t="shared" si="93"/>
        <v>9.6</v>
      </c>
      <c r="N171" s="37"/>
      <c r="O171" s="37">
        <f t="shared" si="93"/>
        <v>18.7</v>
      </c>
      <c r="P171" s="37"/>
      <c r="Q171" s="37">
        <f t="shared" si="93"/>
        <v>142.25</v>
      </c>
      <c r="R171" s="37">
        <f t="shared" si="93"/>
        <v>7</v>
      </c>
      <c r="S171" s="37">
        <f t="shared" si="93"/>
        <v>7</v>
      </c>
      <c r="T171" s="37">
        <f>SUM(T172:T178)</f>
        <v>0</v>
      </c>
    </row>
    <row r="172" spans="1:21" s="4" customFormat="1" ht="56.25" customHeight="1" x14ac:dyDescent="0.3">
      <c r="A172" s="16">
        <v>1</v>
      </c>
      <c r="B172" s="59" t="s">
        <v>740</v>
      </c>
      <c r="C172" s="16">
        <v>33</v>
      </c>
      <c r="D172" s="16">
        <v>30</v>
      </c>
      <c r="E172" s="16">
        <v>3</v>
      </c>
      <c r="F172" s="39">
        <f>G172+H172+I172+J172</f>
        <v>27</v>
      </c>
      <c r="G172" s="40">
        <v>0</v>
      </c>
      <c r="H172" s="40">
        <v>0</v>
      </c>
      <c r="I172" s="40">
        <v>26</v>
      </c>
      <c r="J172" s="40">
        <v>1</v>
      </c>
      <c r="K172" s="41">
        <v>0.05</v>
      </c>
      <c r="L172" s="40">
        <f>F172*5%</f>
        <v>1.35</v>
      </c>
      <c r="M172" s="81">
        <f>L172-G172</f>
        <v>1.35</v>
      </c>
      <c r="N172" s="41">
        <v>0.1</v>
      </c>
      <c r="O172" s="40">
        <f>F172*N172</f>
        <v>2.7</v>
      </c>
      <c r="P172" s="41">
        <v>0.75</v>
      </c>
      <c r="Q172" s="39">
        <f>F172*P172</f>
        <v>20.25</v>
      </c>
      <c r="R172" s="39">
        <f>SUM(S172:T172)</f>
        <v>1</v>
      </c>
      <c r="S172" s="40">
        <v>1</v>
      </c>
      <c r="T172" s="40">
        <v>0</v>
      </c>
    </row>
    <row r="173" spans="1:21" s="4" customFormat="1" ht="56.25" customHeight="1" x14ac:dyDescent="0.3">
      <c r="A173" s="16">
        <v>2</v>
      </c>
      <c r="B173" s="59" t="s">
        <v>741</v>
      </c>
      <c r="C173" s="16">
        <v>27</v>
      </c>
      <c r="D173" s="16">
        <v>24</v>
      </c>
      <c r="E173" s="16">
        <v>3</v>
      </c>
      <c r="F173" s="39">
        <f t="shared" ref="F173:F177" si="94">G173+H173+I173+J173</f>
        <v>21</v>
      </c>
      <c r="G173" s="40">
        <v>0</v>
      </c>
      <c r="H173" s="40">
        <v>2</v>
      </c>
      <c r="I173" s="40">
        <v>19</v>
      </c>
      <c r="J173" s="40">
        <v>0</v>
      </c>
      <c r="K173" s="41">
        <v>0.05</v>
      </c>
      <c r="L173" s="40">
        <f t="shared" ref="L173:L178" si="95">F173*5%</f>
        <v>1.05</v>
      </c>
      <c r="M173" s="81">
        <f t="shared" ref="M173:M175" si="96">L173-G173</f>
        <v>1.05</v>
      </c>
      <c r="N173" s="41">
        <v>0.1</v>
      </c>
      <c r="O173" s="40">
        <f t="shared" ref="O173:O178" si="97">F173*N173</f>
        <v>2.1</v>
      </c>
      <c r="P173" s="41">
        <v>0.75</v>
      </c>
      <c r="Q173" s="39">
        <f t="shared" ref="Q173:Q178" si="98">F173*P173</f>
        <v>15.75</v>
      </c>
      <c r="R173" s="39">
        <f>SUM(S173:T173)</f>
        <v>1</v>
      </c>
      <c r="S173" s="40">
        <v>1</v>
      </c>
      <c r="T173" s="40">
        <v>0</v>
      </c>
    </row>
    <row r="174" spans="1:21" s="4" customFormat="1" ht="56.25" customHeight="1" x14ac:dyDescent="0.3">
      <c r="A174" s="16">
        <v>3</v>
      </c>
      <c r="B174" s="59" t="s">
        <v>742</v>
      </c>
      <c r="C174" s="16">
        <v>37</v>
      </c>
      <c r="D174" s="16">
        <f>E174+F174</f>
        <v>35</v>
      </c>
      <c r="E174" s="16">
        <v>3</v>
      </c>
      <c r="F174" s="39">
        <f t="shared" si="94"/>
        <v>32</v>
      </c>
      <c r="G174" s="40">
        <v>0</v>
      </c>
      <c r="H174" s="40">
        <v>1</v>
      </c>
      <c r="I174" s="40">
        <v>31</v>
      </c>
      <c r="J174" s="40">
        <v>0</v>
      </c>
      <c r="K174" s="41">
        <v>0.05</v>
      </c>
      <c r="L174" s="40">
        <f t="shared" si="95"/>
        <v>1.6</v>
      </c>
      <c r="M174" s="81">
        <f t="shared" si="96"/>
        <v>1.6</v>
      </c>
      <c r="N174" s="41">
        <v>0.1</v>
      </c>
      <c r="O174" s="40">
        <f t="shared" si="97"/>
        <v>3.2</v>
      </c>
      <c r="P174" s="41">
        <v>0.75</v>
      </c>
      <c r="Q174" s="39">
        <f t="shared" si="98"/>
        <v>24</v>
      </c>
      <c r="R174" s="39">
        <v>1</v>
      </c>
      <c r="S174" s="40">
        <v>1</v>
      </c>
      <c r="T174" s="40">
        <v>0</v>
      </c>
    </row>
    <row r="175" spans="1:21" s="4" customFormat="1" ht="56.25" customHeight="1" x14ac:dyDescent="0.3">
      <c r="A175" s="16">
        <v>4</v>
      </c>
      <c r="B175" s="59" t="s">
        <v>544</v>
      </c>
      <c r="C175" s="16">
        <v>26</v>
      </c>
      <c r="D175" s="16">
        <v>25</v>
      </c>
      <c r="E175" s="16">
        <v>3</v>
      </c>
      <c r="F175" s="39">
        <f t="shared" si="94"/>
        <v>22</v>
      </c>
      <c r="G175" s="16">
        <v>0</v>
      </c>
      <c r="H175" s="16">
        <v>2</v>
      </c>
      <c r="I175" s="16">
        <v>17</v>
      </c>
      <c r="J175" s="16">
        <v>3</v>
      </c>
      <c r="K175" s="41">
        <v>0.05</v>
      </c>
      <c r="L175" s="40">
        <f t="shared" si="95"/>
        <v>1.1000000000000001</v>
      </c>
      <c r="M175" s="81">
        <f t="shared" si="96"/>
        <v>1.1000000000000001</v>
      </c>
      <c r="N175" s="41">
        <v>0.1</v>
      </c>
      <c r="O175" s="40">
        <f t="shared" si="97"/>
        <v>2.2000000000000002</v>
      </c>
      <c r="P175" s="41">
        <v>0.75</v>
      </c>
      <c r="Q175" s="39">
        <f t="shared" si="98"/>
        <v>16.5</v>
      </c>
      <c r="R175" s="16">
        <v>1</v>
      </c>
      <c r="S175" s="16">
        <v>1</v>
      </c>
      <c r="T175" s="16">
        <v>0</v>
      </c>
    </row>
    <row r="176" spans="1:21" s="4" customFormat="1" ht="56.25" customHeight="1" x14ac:dyDescent="0.3">
      <c r="A176" s="16">
        <v>5</v>
      </c>
      <c r="B176" s="142" t="s">
        <v>743</v>
      </c>
      <c r="C176" s="90">
        <v>29</v>
      </c>
      <c r="D176" s="90">
        <v>28</v>
      </c>
      <c r="E176" s="90">
        <v>3</v>
      </c>
      <c r="F176" s="39">
        <f t="shared" si="94"/>
        <v>25</v>
      </c>
      <c r="G176" s="40">
        <v>0</v>
      </c>
      <c r="H176" s="40">
        <v>1</v>
      </c>
      <c r="I176" s="40">
        <v>22</v>
      </c>
      <c r="J176" s="40">
        <v>2</v>
      </c>
      <c r="K176" s="41">
        <v>0.05</v>
      </c>
      <c r="L176" s="40">
        <f t="shared" si="95"/>
        <v>1.25</v>
      </c>
      <c r="M176" s="81">
        <f>L176-G176</f>
        <v>1.25</v>
      </c>
      <c r="N176" s="41">
        <v>0.1</v>
      </c>
      <c r="O176" s="40">
        <f t="shared" si="97"/>
        <v>2.5</v>
      </c>
      <c r="P176" s="41">
        <v>0.75</v>
      </c>
      <c r="Q176" s="39">
        <f t="shared" si="98"/>
        <v>18.75</v>
      </c>
      <c r="R176" s="40">
        <f>+S176+T176</f>
        <v>1</v>
      </c>
      <c r="S176" s="40">
        <v>1</v>
      </c>
      <c r="T176" s="40">
        <v>0</v>
      </c>
    </row>
    <row r="177" spans="1:20" s="4" customFormat="1" ht="56.25" customHeight="1" x14ac:dyDescent="0.3">
      <c r="A177" s="16">
        <v>6</v>
      </c>
      <c r="B177" s="59" t="s">
        <v>744</v>
      </c>
      <c r="C177" s="16">
        <v>29</v>
      </c>
      <c r="D177" s="16">
        <v>28</v>
      </c>
      <c r="E177" s="16">
        <v>3</v>
      </c>
      <c r="F177" s="39">
        <f t="shared" si="94"/>
        <v>25</v>
      </c>
      <c r="G177" s="40">
        <v>0</v>
      </c>
      <c r="H177" s="40">
        <v>0</v>
      </c>
      <c r="I177" s="40">
        <v>24</v>
      </c>
      <c r="J177" s="40">
        <v>1</v>
      </c>
      <c r="K177" s="41">
        <v>0.05</v>
      </c>
      <c r="L177" s="40">
        <f t="shared" si="95"/>
        <v>1.25</v>
      </c>
      <c r="M177" s="81">
        <f>L177-G177</f>
        <v>1.25</v>
      </c>
      <c r="N177" s="41">
        <v>0.1</v>
      </c>
      <c r="O177" s="40">
        <v>2</v>
      </c>
      <c r="P177" s="41">
        <v>0.75</v>
      </c>
      <c r="Q177" s="39">
        <v>17</v>
      </c>
      <c r="R177" s="39">
        <f>S177+T177</f>
        <v>1</v>
      </c>
      <c r="S177" s="40">
        <v>1</v>
      </c>
      <c r="T177" s="40">
        <v>0</v>
      </c>
    </row>
    <row r="178" spans="1:20" s="4" customFormat="1" ht="56.25" customHeight="1" x14ac:dyDescent="0.3">
      <c r="A178" s="16">
        <v>7</v>
      </c>
      <c r="B178" s="59" t="s">
        <v>745</v>
      </c>
      <c r="C178" s="16">
        <v>50</v>
      </c>
      <c r="D178" s="16">
        <v>43</v>
      </c>
      <c r="E178" s="16">
        <v>3</v>
      </c>
      <c r="F178" s="39">
        <v>40</v>
      </c>
      <c r="G178" s="40">
        <v>0</v>
      </c>
      <c r="H178" s="40">
        <v>8</v>
      </c>
      <c r="I178" s="40">
        <v>32</v>
      </c>
      <c r="J178" s="40">
        <v>0</v>
      </c>
      <c r="K178" s="41">
        <v>0.05</v>
      </c>
      <c r="L178" s="40">
        <f t="shared" si="95"/>
        <v>2</v>
      </c>
      <c r="M178" s="81">
        <f>L178-G178</f>
        <v>2</v>
      </c>
      <c r="N178" s="41">
        <v>0.1</v>
      </c>
      <c r="O178" s="40">
        <f t="shared" si="97"/>
        <v>4</v>
      </c>
      <c r="P178" s="41">
        <v>0.75</v>
      </c>
      <c r="Q178" s="39">
        <f t="shared" si="98"/>
        <v>30</v>
      </c>
      <c r="R178" s="40">
        <f>+S178+T178</f>
        <v>1</v>
      </c>
      <c r="S178" s="40">
        <v>1</v>
      </c>
      <c r="T178" s="40">
        <v>0</v>
      </c>
    </row>
    <row r="179" spans="1:20" s="4" customFormat="1" ht="56.25" customHeight="1" x14ac:dyDescent="0.3">
      <c r="A179" s="37" t="s">
        <v>36</v>
      </c>
      <c r="B179" s="42" t="s">
        <v>39</v>
      </c>
      <c r="C179" s="37">
        <f t="shared" ref="C179:S179" si="99">SUM(C180:C189)</f>
        <v>398</v>
      </c>
      <c r="D179" s="37">
        <f t="shared" si="99"/>
        <v>373</v>
      </c>
      <c r="E179" s="37">
        <f t="shared" si="99"/>
        <v>24</v>
      </c>
      <c r="F179" s="37">
        <f t="shared" si="99"/>
        <v>351</v>
      </c>
      <c r="G179" s="37">
        <f t="shared" si="99"/>
        <v>0</v>
      </c>
      <c r="H179" s="37">
        <f t="shared" si="99"/>
        <v>171</v>
      </c>
      <c r="I179" s="37">
        <f t="shared" si="99"/>
        <v>164</v>
      </c>
      <c r="J179" s="37">
        <f t="shared" si="99"/>
        <v>18</v>
      </c>
      <c r="K179" s="37"/>
      <c r="L179" s="37">
        <f t="shared" si="99"/>
        <v>17.55</v>
      </c>
      <c r="M179" s="164">
        <f t="shared" si="99"/>
        <v>17.350000000000001</v>
      </c>
      <c r="N179" s="37"/>
      <c r="O179" s="37">
        <f t="shared" si="99"/>
        <v>122.44999999999999</v>
      </c>
      <c r="P179" s="37"/>
      <c r="Q179" s="37">
        <f t="shared" si="99"/>
        <v>175.5</v>
      </c>
      <c r="R179" s="37">
        <f t="shared" si="99"/>
        <v>27</v>
      </c>
      <c r="S179" s="37">
        <f t="shared" si="99"/>
        <v>13</v>
      </c>
      <c r="T179" s="37">
        <f>SUM(T180:T189)</f>
        <v>14</v>
      </c>
    </row>
    <row r="180" spans="1:20" s="4" customFormat="1" ht="56.25" customHeight="1" x14ac:dyDescent="0.3">
      <c r="A180" s="16">
        <v>1</v>
      </c>
      <c r="B180" s="138" t="s">
        <v>746</v>
      </c>
      <c r="C180" s="90">
        <v>27</v>
      </c>
      <c r="D180" s="90">
        <f>E180+F180</f>
        <v>26</v>
      </c>
      <c r="E180" s="90">
        <v>2</v>
      </c>
      <c r="F180" s="40">
        <f>G180+H180+I180+J180</f>
        <v>24</v>
      </c>
      <c r="G180" s="40">
        <v>0</v>
      </c>
      <c r="H180" s="40">
        <v>11</v>
      </c>
      <c r="I180" s="40">
        <v>13</v>
      </c>
      <c r="J180" s="40">
        <v>0</v>
      </c>
      <c r="K180" s="41">
        <v>0.05</v>
      </c>
      <c r="L180" s="40">
        <f>F180*K180</f>
        <v>1.2000000000000002</v>
      </c>
      <c r="M180" s="81">
        <v>1</v>
      </c>
      <c r="N180" s="41">
        <v>0.35</v>
      </c>
      <c r="O180" s="40">
        <v>8</v>
      </c>
      <c r="P180" s="41">
        <v>0.5</v>
      </c>
      <c r="Q180" s="40">
        <v>12</v>
      </c>
      <c r="R180" s="40">
        <f>S180+T180</f>
        <v>3</v>
      </c>
      <c r="S180" s="122">
        <v>2</v>
      </c>
      <c r="T180" s="122">
        <v>1</v>
      </c>
    </row>
    <row r="181" spans="1:20" s="4" customFormat="1" ht="56.25" customHeight="1" x14ac:dyDescent="0.3">
      <c r="A181" s="16">
        <v>2</v>
      </c>
      <c r="B181" s="59" t="s">
        <v>747</v>
      </c>
      <c r="C181" s="16">
        <v>51</v>
      </c>
      <c r="D181" s="16">
        <v>43</v>
      </c>
      <c r="E181" s="16">
        <v>3</v>
      </c>
      <c r="F181" s="39">
        <v>40</v>
      </c>
      <c r="G181" s="39">
        <v>0</v>
      </c>
      <c r="H181" s="39">
        <v>15</v>
      </c>
      <c r="I181" s="39">
        <v>24</v>
      </c>
      <c r="J181" s="39">
        <v>1</v>
      </c>
      <c r="K181" s="41">
        <v>0.05</v>
      </c>
      <c r="L181" s="40">
        <f t="shared" ref="L181:L189" si="100">F181*K181</f>
        <v>2</v>
      </c>
      <c r="M181" s="81">
        <f t="shared" ref="M181:M189" si="101">L181-G181</f>
        <v>2</v>
      </c>
      <c r="N181" s="41">
        <v>0.35</v>
      </c>
      <c r="O181" s="39">
        <v>14</v>
      </c>
      <c r="P181" s="41">
        <v>0.5</v>
      </c>
      <c r="Q181" s="39">
        <v>20</v>
      </c>
      <c r="R181" s="40">
        <f t="shared" ref="R181:R189" si="102">S181+T181</f>
        <v>3</v>
      </c>
      <c r="S181" s="69">
        <v>1</v>
      </c>
      <c r="T181" s="69">
        <v>2</v>
      </c>
    </row>
    <row r="182" spans="1:20" s="136" customFormat="1" ht="56.25" customHeight="1" x14ac:dyDescent="0.3">
      <c r="A182" s="16">
        <v>3</v>
      </c>
      <c r="B182" s="59" t="s">
        <v>748</v>
      </c>
      <c r="C182" s="16">
        <v>46</v>
      </c>
      <c r="D182" s="16">
        <v>46</v>
      </c>
      <c r="E182" s="16">
        <v>3</v>
      </c>
      <c r="F182" s="39">
        <f>G182+H182+I182+J182</f>
        <v>43</v>
      </c>
      <c r="G182" s="39">
        <v>0</v>
      </c>
      <c r="H182" s="39">
        <v>26</v>
      </c>
      <c r="I182" s="39">
        <v>15</v>
      </c>
      <c r="J182" s="39">
        <v>2</v>
      </c>
      <c r="K182" s="41">
        <v>0.05</v>
      </c>
      <c r="L182" s="40">
        <f t="shared" si="100"/>
        <v>2.15</v>
      </c>
      <c r="M182" s="81">
        <f t="shared" si="101"/>
        <v>2.15</v>
      </c>
      <c r="N182" s="41">
        <v>0.35</v>
      </c>
      <c r="O182" s="39">
        <f>F182*N182</f>
        <v>15.049999999999999</v>
      </c>
      <c r="P182" s="41">
        <v>0.5</v>
      </c>
      <c r="Q182" s="39">
        <f>F182*P182</f>
        <v>21.5</v>
      </c>
      <c r="R182" s="40">
        <f t="shared" si="102"/>
        <v>4</v>
      </c>
      <c r="S182" s="69">
        <v>2</v>
      </c>
      <c r="T182" s="69">
        <v>2</v>
      </c>
    </row>
    <row r="183" spans="1:20" s="4" customFormat="1" ht="56.25" customHeight="1" x14ac:dyDescent="0.3">
      <c r="A183" s="16">
        <v>4</v>
      </c>
      <c r="B183" s="59" t="s">
        <v>749</v>
      </c>
      <c r="C183" s="16">
        <v>55</v>
      </c>
      <c r="D183" s="16">
        <f>E183+F183</f>
        <v>51</v>
      </c>
      <c r="E183" s="16">
        <v>2</v>
      </c>
      <c r="F183" s="39">
        <f>G183+H183+I183+J183</f>
        <v>49</v>
      </c>
      <c r="G183" s="39">
        <v>0</v>
      </c>
      <c r="H183" s="39">
        <v>28</v>
      </c>
      <c r="I183" s="39">
        <v>13</v>
      </c>
      <c r="J183" s="39">
        <f>5+3</f>
        <v>8</v>
      </c>
      <c r="K183" s="41">
        <v>0.05</v>
      </c>
      <c r="L183" s="40">
        <f t="shared" si="100"/>
        <v>2.4500000000000002</v>
      </c>
      <c r="M183" s="81">
        <f t="shared" si="101"/>
        <v>2.4500000000000002</v>
      </c>
      <c r="N183" s="41">
        <v>0.35</v>
      </c>
      <c r="O183" s="39">
        <f t="shared" ref="O183:O189" si="103">F183*N183</f>
        <v>17.149999999999999</v>
      </c>
      <c r="P183" s="41">
        <v>0.5</v>
      </c>
      <c r="Q183" s="39">
        <f t="shared" ref="Q183:Q189" si="104">F183*P183</f>
        <v>24.5</v>
      </c>
      <c r="R183" s="40">
        <f t="shared" si="102"/>
        <v>4</v>
      </c>
      <c r="S183" s="69">
        <v>2</v>
      </c>
      <c r="T183" s="69">
        <v>2</v>
      </c>
    </row>
    <row r="184" spans="1:20" s="4" customFormat="1" ht="56.25" customHeight="1" x14ac:dyDescent="0.3">
      <c r="A184" s="16">
        <v>5</v>
      </c>
      <c r="B184" s="59" t="s">
        <v>750</v>
      </c>
      <c r="C184" s="16">
        <v>20</v>
      </c>
      <c r="D184" s="16">
        <v>18</v>
      </c>
      <c r="E184" s="16">
        <v>2</v>
      </c>
      <c r="F184" s="39">
        <f>G184+H184+I184+J184</f>
        <v>18</v>
      </c>
      <c r="G184" s="39">
        <v>0</v>
      </c>
      <c r="H184" s="39">
        <v>5</v>
      </c>
      <c r="I184" s="39">
        <v>12</v>
      </c>
      <c r="J184" s="39">
        <v>1</v>
      </c>
      <c r="K184" s="41">
        <v>0.05</v>
      </c>
      <c r="L184" s="40">
        <f t="shared" si="100"/>
        <v>0.9</v>
      </c>
      <c r="M184" s="81">
        <f t="shared" si="101"/>
        <v>0.9</v>
      </c>
      <c r="N184" s="41">
        <v>0.35</v>
      </c>
      <c r="O184" s="39">
        <f t="shared" si="103"/>
        <v>6.3</v>
      </c>
      <c r="P184" s="41">
        <v>0.5</v>
      </c>
      <c r="Q184" s="39">
        <f t="shared" si="104"/>
        <v>9</v>
      </c>
      <c r="R184" s="40">
        <f t="shared" si="102"/>
        <v>1</v>
      </c>
      <c r="S184" s="69">
        <v>1</v>
      </c>
      <c r="T184" s="69">
        <v>0</v>
      </c>
    </row>
    <row r="185" spans="1:20" s="4" customFormat="1" ht="56.25" customHeight="1" x14ac:dyDescent="0.3">
      <c r="A185" s="16">
        <v>6</v>
      </c>
      <c r="B185" s="59" t="s">
        <v>751</v>
      </c>
      <c r="C185" s="16">
        <v>57</v>
      </c>
      <c r="D185" s="16">
        <v>52</v>
      </c>
      <c r="E185" s="16">
        <v>3</v>
      </c>
      <c r="F185" s="39">
        <v>49</v>
      </c>
      <c r="G185" s="39">
        <v>0</v>
      </c>
      <c r="H185" s="39">
        <v>27</v>
      </c>
      <c r="I185" s="39">
        <v>22</v>
      </c>
      <c r="J185" s="39">
        <v>0</v>
      </c>
      <c r="K185" s="41">
        <v>0.05</v>
      </c>
      <c r="L185" s="39">
        <f t="shared" si="100"/>
        <v>2.4500000000000002</v>
      </c>
      <c r="M185" s="81">
        <f t="shared" si="101"/>
        <v>2.4500000000000002</v>
      </c>
      <c r="N185" s="41">
        <v>0.35</v>
      </c>
      <c r="O185" s="39">
        <f t="shared" si="103"/>
        <v>17.149999999999999</v>
      </c>
      <c r="P185" s="41">
        <v>0.5</v>
      </c>
      <c r="Q185" s="39">
        <f t="shared" si="104"/>
        <v>24.5</v>
      </c>
      <c r="R185" s="40">
        <f t="shared" si="102"/>
        <v>4</v>
      </c>
      <c r="S185" s="69">
        <v>2</v>
      </c>
      <c r="T185" s="69">
        <v>2</v>
      </c>
    </row>
    <row r="186" spans="1:20" s="4" customFormat="1" ht="56.25" customHeight="1" x14ac:dyDescent="0.3">
      <c r="A186" s="16">
        <v>7</v>
      </c>
      <c r="B186" s="59" t="s">
        <v>752</v>
      </c>
      <c r="C186" s="16">
        <v>34</v>
      </c>
      <c r="D186" s="16">
        <v>33</v>
      </c>
      <c r="E186" s="16">
        <v>2</v>
      </c>
      <c r="F186" s="39">
        <v>31</v>
      </c>
      <c r="G186" s="39">
        <v>0</v>
      </c>
      <c r="H186" s="39">
        <v>20</v>
      </c>
      <c r="I186" s="39">
        <v>11</v>
      </c>
      <c r="J186" s="39">
        <v>2</v>
      </c>
      <c r="K186" s="41">
        <v>0.05</v>
      </c>
      <c r="L186" s="39">
        <f t="shared" si="100"/>
        <v>1.55</v>
      </c>
      <c r="M186" s="81">
        <f t="shared" si="101"/>
        <v>1.55</v>
      </c>
      <c r="N186" s="41">
        <v>0.35</v>
      </c>
      <c r="O186" s="39">
        <f t="shared" si="103"/>
        <v>10.85</v>
      </c>
      <c r="P186" s="41">
        <v>0.5</v>
      </c>
      <c r="Q186" s="39">
        <f t="shared" si="104"/>
        <v>15.5</v>
      </c>
      <c r="R186" s="40">
        <f t="shared" si="102"/>
        <v>2</v>
      </c>
      <c r="S186" s="69">
        <v>1</v>
      </c>
      <c r="T186" s="69">
        <v>1</v>
      </c>
    </row>
    <row r="187" spans="1:20" s="38" customFormat="1" ht="56.25" customHeight="1" x14ac:dyDescent="0.45">
      <c r="A187" s="16">
        <v>8</v>
      </c>
      <c r="B187" s="48" t="s">
        <v>753</v>
      </c>
      <c r="C187" s="16">
        <v>24</v>
      </c>
      <c r="D187" s="16">
        <v>22</v>
      </c>
      <c r="E187" s="16">
        <v>2</v>
      </c>
      <c r="F187" s="39">
        <v>20</v>
      </c>
      <c r="G187" s="39">
        <v>0</v>
      </c>
      <c r="H187" s="39">
        <v>8</v>
      </c>
      <c r="I187" s="39">
        <v>11</v>
      </c>
      <c r="J187" s="39">
        <v>1</v>
      </c>
      <c r="K187" s="41">
        <v>0.05</v>
      </c>
      <c r="L187" s="39">
        <f t="shared" si="100"/>
        <v>1</v>
      </c>
      <c r="M187" s="81">
        <f t="shared" si="101"/>
        <v>1</v>
      </c>
      <c r="N187" s="41">
        <v>0.35</v>
      </c>
      <c r="O187" s="39">
        <f t="shared" si="103"/>
        <v>7</v>
      </c>
      <c r="P187" s="41">
        <v>0.5</v>
      </c>
      <c r="Q187" s="39">
        <f t="shared" si="104"/>
        <v>10</v>
      </c>
      <c r="R187" s="40">
        <f t="shared" si="102"/>
        <v>2</v>
      </c>
      <c r="S187" s="69">
        <v>1</v>
      </c>
      <c r="T187" s="69">
        <v>1</v>
      </c>
    </row>
    <row r="188" spans="1:20" s="38" customFormat="1" ht="56.25" customHeight="1" x14ac:dyDescent="0.45">
      <c r="A188" s="16">
        <v>9</v>
      </c>
      <c r="B188" s="48" t="s">
        <v>754</v>
      </c>
      <c r="C188" s="16">
        <v>55</v>
      </c>
      <c r="D188" s="16">
        <v>53</v>
      </c>
      <c r="E188" s="16">
        <v>3</v>
      </c>
      <c r="F188" s="16">
        <v>50</v>
      </c>
      <c r="G188" s="16">
        <v>0</v>
      </c>
      <c r="H188" s="16">
        <v>22</v>
      </c>
      <c r="I188" s="16">
        <v>27</v>
      </c>
      <c r="J188" s="16">
        <v>1</v>
      </c>
      <c r="K188" s="41">
        <v>0.05</v>
      </c>
      <c r="L188" s="39">
        <f t="shared" si="100"/>
        <v>2.5</v>
      </c>
      <c r="M188" s="81">
        <f t="shared" si="101"/>
        <v>2.5</v>
      </c>
      <c r="N188" s="41">
        <v>0.35</v>
      </c>
      <c r="O188" s="39">
        <f t="shared" si="103"/>
        <v>17.5</v>
      </c>
      <c r="P188" s="41">
        <v>0.5</v>
      </c>
      <c r="Q188" s="39">
        <f t="shared" si="104"/>
        <v>25</v>
      </c>
      <c r="R188" s="40">
        <f t="shared" si="102"/>
        <v>3</v>
      </c>
      <c r="S188" s="64">
        <v>1</v>
      </c>
      <c r="T188" s="64">
        <v>2</v>
      </c>
    </row>
    <row r="189" spans="1:20" s="38" customFormat="1" ht="56.25" customHeight="1" x14ac:dyDescent="0.45">
      <c r="A189" s="16">
        <v>10</v>
      </c>
      <c r="B189" s="158" t="s">
        <v>755</v>
      </c>
      <c r="C189" s="16">
        <v>29</v>
      </c>
      <c r="D189" s="16">
        <v>29</v>
      </c>
      <c r="E189" s="16">
        <v>2</v>
      </c>
      <c r="F189" s="39">
        <v>27</v>
      </c>
      <c r="G189" s="39">
        <v>0</v>
      </c>
      <c r="H189" s="39">
        <v>9</v>
      </c>
      <c r="I189" s="39">
        <v>16</v>
      </c>
      <c r="J189" s="39">
        <v>2</v>
      </c>
      <c r="K189" s="105">
        <v>0.05</v>
      </c>
      <c r="L189" s="39">
        <f t="shared" si="100"/>
        <v>1.35</v>
      </c>
      <c r="M189" s="81">
        <f t="shared" si="101"/>
        <v>1.35</v>
      </c>
      <c r="N189" s="105">
        <v>0.35</v>
      </c>
      <c r="O189" s="39">
        <f t="shared" si="103"/>
        <v>9.4499999999999993</v>
      </c>
      <c r="P189" s="105">
        <v>0.5</v>
      </c>
      <c r="Q189" s="39">
        <f t="shared" si="104"/>
        <v>13.5</v>
      </c>
      <c r="R189" s="40">
        <f t="shared" si="102"/>
        <v>1</v>
      </c>
      <c r="S189" s="69">
        <v>0</v>
      </c>
      <c r="T189" s="69">
        <v>1</v>
      </c>
    </row>
    <row r="190" spans="1:20" s="38" customFormat="1" ht="56.25" customHeight="1" x14ac:dyDescent="0.45">
      <c r="A190" s="37" t="s">
        <v>37</v>
      </c>
      <c r="B190" s="159" t="s">
        <v>40</v>
      </c>
      <c r="C190" s="37">
        <f t="shared" ref="C190:T190" si="105">SUM(C191:C197)</f>
        <v>348</v>
      </c>
      <c r="D190" s="37">
        <f t="shared" si="105"/>
        <v>334</v>
      </c>
      <c r="E190" s="37">
        <f t="shared" si="105"/>
        <v>17</v>
      </c>
      <c r="F190" s="37">
        <f t="shared" si="105"/>
        <v>319</v>
      </c>
      <c r="G190" s="37">
        <f t="shared" si="105"/>
        <v>3</v>
      </c>
      <c r="H190" s="37">
        <f t="shared" si="105"/>
        <v>147</v>
      </c>
      <c r="I190" s="37">
        <f t="shared" si="105"/>
        <v>159</v>
      </c>
      <c r="J190" s="37">
        <f t="shared" si="105"/>
        <v>10</v>
      </c>
      <c r="K190" s="37"/>
      <c r="L190" s="37">
        <f t="shared" si="105"/>
        <v>15.950000000000003</v>
      </c>
      <c r="M190" s="164">
        <f t="shared" si="105"/>
        <v>12.950000000000003</v>
      </c>
      <c r="N190" s="37"/>
      <c r="O190" s="37">
        <f t="shared" si="105"/>
        <v>191.39999999999998</v>
      </c>
      <c r="P190" s="37"/>
      <c r="Q190" s="37">
        <f t="shared" si="105"/>
        <v>79.75</v>
      </c>
      <c r="R190" s="37">
        <f>SUM(R191:R197)</f>
        <v>17</v>
      </c>
      <c r="S190" s="60">
        <f t="shared" si="105"/>
        <v>9</v>
      </c>
      <c r="T190" s="60">
        <f t="shared" si="105"/>
        <v>8</v>
      </c>
    </row>
    <row r="191" spans="1:20" s="38" customFormat="1" ht="56.25" customHeight="1" x14ac:dyDescent="0.45">
      <c r="A191" s="16">
        <v>1</v>
      </c>
      <c r="B191" s="59" t="s">
        <v>756</v>
      </c>
      <c r="C191" s="16">
        <v>38</v>
      </c>
      <c r="D191" s="16">
        <v>35</v>
      </c>
      <c r="E191" s="16">
        <v>2</v>
      </c>
      <c r="F191" s="39">
        <f>G191+H191+I191+J191</f>
        <v>33</v>
      </c>
      <c r="G191" s="39">
        <v>0</v>
      </c>
      <c r="H191" s="39">
        <v>15</v>
      </c>
      <c r="I191" s="39">
        <v>16</v>
      </c>
      <c r="J191" s="39">
        <v>2</v>
      </c>
      <c r="K191" s="41">
        <v>0.05</v>
      </c>
      <c r="L191" s="39">
        <f>F191*K191</f>
        <v>1.6500000000000001</v>
      </c>
      <c r="M191" s="81">
        <f>L191-G191</f>
        <v>1.6500000000000001</v>
      </c>
      <c r="N191" s="41">
        <v>0.6</v>
      </c>
      <c r="O191" s="39">
        <f>F191*N191</f>
        <v>19.8</v>
      </c>
      <c r="P191" s="41">
        <v>0.25</v>
      </c>
      <c r="Q191" s="39">
        <f>F191*P191</f>
        <v>8.25</v>
      </c>
      <c r="R191" s="39">
        <v>2</v>
      </c>
      <c r="S191" s="69">
        <v>1</v>
      </c>
      <c r="T191" s="69">
        <v>1</v>
      </c>
    </row>
    <row r="192" spans="1:20" s="38" customFormat="1" ht="56.25" customHeight="1" x14ac:dyDescent="0.45">
      <c r="A192" s="16">
        <v>2</v>
      </c>
      <c r="B192" s="59" t="s">
        <v>275</v>
      </c>
      <c r="C192" s="16">
        <v>41</v>
      </c>
      <c r="D192" s="16">
        <v>35</v>
      </c>
      <c r="E192" s="16">
        <v>2</v>
      </c>
      <c r="F192" s="39">
        <f t="shared" ref="F192:F197" si="106">G192+H192+I192+J192</f>
        <v>33</v>
      </c>
      <c r="G192" s="39">
        <v>0</v>
      </c>
      <c r="H192" s="39">
        <v>19</v>
      </c>
      <c r="I192" s="39">
        <v>14</v>
      </c>
      <c r="J192" s="39">
        <v>0</v>
      </c>
      <c r="K192" s="41">
        <v>0.05</v>
      </c>
      <c r="L192" s="39">
        <f t="shared" ref="L192:L197" si="107">F192*K192</f>
        <v>1.6500000000000001</v>
      </c>
      <c r="M192" s="81">
        <f t="shared" ref="M192:M197" si="108">L192-G192</f>
        <v>1.6500000000000001</v>
      </c>
      <c r="N192" s="41">
        <v>0.6</v>
      </c>
      <c r="O192" s="39">
        <f t="shared" ref="O192:O197" si="109">F192*N192</f>
        <v>19.8</v>
      </c>
      <c r="P192" s="41">
        <v>0.25</v>
      </c>
      <c r="Q192" s="39">
        <f t="shared" ref="Q192:Q197" si="110">F192*P192</f>
        <v>8.25</v>
      </c>
      <c r="R192" s="39">
        <v>2</v>
      </c>
      <c r="S192" s="69">
        <v>1</v>
      </c>
      <c r="T192" s="69">
        <v>1</v>
      </c>
    </row>
    <row r="193" spans="1:20" s="38" customFormat="1" ht="56.25" customHeight="1" x14ac:dyDescent="0.45">
      <c r="A193" s="16">
        <v>3</v>
      </c>
      <c r="B193" s="59" t="s">
        <v>757</v>
      </c>
      <c r="C193" s="16">
        <v>36</v>
      </c>
      <c r="D193" s="16">
        <v>35</v>
      </c>
      <c r="E193" s="16">
        <v>2</v>
      </c>
      <c r="F193" s="39">
        <f t="shared" si="106"/>
        <v>34</v>
      </c>
      <c r="G193" s="39">
        <v>0</v>
      </c>
      <c r="H193" s="39">
        <v>15</v>
      </c>
      <c r="I193" s="39">
        <v>18</v>
      </c>
      <c r="J193" s="39">
        <v>1</v>
      </c>
      <c r="K193" s="41">
        <v>0.05</v>
      </c>
      <c r="L193" s="39">
        <f t="shared" si="107"/>
        <v>1.7000000000000002</v>
      </c>
      <c r="M193" s="81">
        <f t="shared" si="108"/>
        <v>1.7000000000000002</v>
      </c>
      <c r="N193" s="41">
        <v>0.6</v>
      </c>
      <c r="O193" s="39">
        <f t="shared" si="109"/>
        <v>20.399999999999999</v>
      </c>
      <c r="P193" s="41">
        <v>0.25</v>
      </c>
      <c r="Q193" s="39">
        <f t="shared" si="110"/>
        <v>8.5</v>
      </c>
      <c r="R193" s="39">
        <f>S193+T193</f>
        <v>1</v>
      </c>
      <c r="S193" s="69">
        <v>0</v>
      </c>
      <c r="T193" s="69">
        <v>1</v>
      </c>
    </row>
    <row r="194" spans="1:20" s="38" customFormat="1" ht="56.25" customHeight="1" x14ac:dyDescent="0.45">
      <c r="A194" s="16">
        <v>4</v>
      </c>
      <c r="B194" s="59" t="s">
        <v>567</v>
      </c>
      <c r="C194" s="16">
        <v>72</v>
      </c>
      <c r="D194" s="16">
        <v>69</v>
      </c>
      <c r="E194" s="16">
        <v>3</v>
      </c>
      <c r="F194" s="39">
        <f t="shared" si="106"/>
        <v>66</v>
      </c>
      <c r="G194" s="39">
        <v>1</v>
      </c>
      <c r="H194" s="39">
        <v>23</v>
      </c>
      <c r="I194" s="39">
        <v>42</v>
      </c>
      <c r="J194" s="39">
        <v>0</v>
      </c>
      <c r="K194" s="41">
        <v>0.05</v>
      </c>
      <c r="L194" s="39">
        <f t="shared" si="107"/>
        <v>3.3000000000000003</v>
      </c>
      <c r="M194" s="81">
        <f t="shared" si="108"/>
        <v>2.3000000000000003</v>
      </c>
      <c r="N194" s="41">
        <v>0.6</v>
      </c>
      <c r="O194" s="39">
        <f t="shared" si="109"/>
        <v>39.6</v>
      </c>
      <c r="P194" s="41">
        <v>0.25</v>
      </c>
      <c r="Q194" s="39">
        <f t="shared" si="110"/>
        <v>16.5</v>
      </c>
      <c r="R194" s="39">
        <v>4</v>
      </c>
      <c r="S194" s="69">
        <v>2</v>
      </c>
      <c r="T194" s="69">
        <v>2</v>
      </c>
    </row>
    <row r="195" spans="1:20" s="38" customFormat="1" ht="56.25" customHeight="1" x14ac:dyDescent="0.45">
      <c r="A195" s="16">
        <v>5</v>
      </c>
      <c r="B195" s="59" t="s">
        <v>758</v>
      </c>
      <c r="C195" s="16">
        <v>38</v>
      </c>
      <c r="D195" s="16">
        <v>37</v>
      </c>
      <c r="E195" s="16">
        <v>2</v>
      </c>
      <c r="F195" s="39">
        <f t="shared" si="106"/>
        <v>36</v>
      </c>
      <c r="G195" s="39">
        <v>0</v>
      </c>
      <c r="H195" s="39">
        <v>20</v>
      </c>
      <c r="I195" s="39">
        <v>14</v>
      </c>
      <c r="J195" s="39">
        <v>2</v>
      </c>
      <c r="K195" s="41">
        <v>0.05</v>
      </c>
      <c r="L195" s="39">
        <f t="shared" si="107"/>
        <v>1.8</v>
      </c>
      <c r="M195" s="81">
        <f t="shared" si="108"/>
        <v>1.8</v>
      </c>
      <c r="N195" s="41">
        <v>0.6</v>
      </c>
      <c r="O195" s="39">
        <f t="shared" si="109"/>
        <v>21.599999999999998</v>
      </c>
      <c r="P195" s="41">
        <v>0.25</v>
      </c>
      <c r="Q195" s="39">
        <f t="shared" si="110"/>
        <v>9</v>
      </c>
      <c r="R195" s="39">
        <f>S195+T195</f>
        <v>2</v>
      </c>
      <c r="S195" s="69">
        <v>1</v>
      </c>
      <c r="T195" s="69">
        <v>1</v>
      </c>
    </row>
    <row r="196" spans="1:20" s="38" customFormat="1" ht="56.25" customHeight="1" x14ac:dyDescent="0.45">
      <c r="A196" s="16">
        <v>6</v>
      </c>
      <c r="B196" s="59" t="s">
        <v>687</v>
      </c>
      <c r="C196" s="16">
        <v>74</v>
      </c>
      <c r="D196" s="16">
        <v>74</v>
      </c>
      <c r="E196" s="16">
        <v>3</v>
      </c>
      <c r="F196" s="39">
        <f t="shared" si="106"/>
        <v>71</v>
      </c>
      <c r="G196" s="40">
        <v>2</v>
      </c>
      <c r="H196" s="40">
        <v>33</v>
      </c>
      <c r="I196" s="40">
        <v>34</v>
      </c>
      <c r="J196" s="40">
        <v>2</v>
      </c>
      <c r="K196" s="41">
        <v>0.05</v>
      </c>
      <c r="L196" s="39">
        <f t="shared" si="107"/>
        <v>3.5500000000000003</v>
      </c>
      <c r="M196" s="81">
        <f t="shared" si="108"/>
        <v>1.5500000000000003</v>
      </c>
      <c r="N196" s="41">
        <v>0.6</v>
      </c>
      <c r="O196" s="39">
        <f t="shared" si="109"/>
        <v>42.6</v>
      </c>
      <c r="P196" s="41">
        <v>0.25</v>
      </c>
      <c r="Q196" s="39">
        <f t="shared" si="110"/>
        <v>17.75</v>
      </c>
      <c r="R196" s="39">
        <f>SUM(S196:T196)</f>
        <v>3</v>
      </c>
      <c r="S196" s="122">
        <v>2</v>
      </c>
      <c r="T196" s="122">
        <v>1</v>
      </c>
    </row>
    <row r="197" spans="1:20" s="38" customFormat="1" ht="56.25" customHeight="1" x14ac:dyDescent="0.45">
      <c r="A197" s="16">
        <v>7</v>
      </c>
      <c r="B197" s="59" t="s">
        <v>759</v>
      </c>
      <c r="C197" s="16">
        <v>49</v>
      </c>
      <c r="D197" s="16">
        <v>49</v>
      </c>
      <c r="E197" s="16">
        <v>3</v>
      </c>
      <c r="F197" s="39">
        <f t="shared" si="106"/>
        <v>46</v>
      </c>
      <c r="G197" s="40">
        <v>0</v>
      </c>
      <c r="H197" s="40">
        <v>22</v>
      </c>
      <c r="I197" s="40">
        <v>21</v>
      </c>
      <c r="J197" s="40">
        <v>3</v>
      </c>
      <c r="K197" s="41">
        <v>0.05</v>
      </c>
      <c r="L197" s="39">
        <f t="shared" si="107"/>
        <v>2.3000000000000003</v>
      </c>
      <c r="M197" s="81">
        <f t="shared" si="108"/>
        <v>2.3000000000000003</v>
      </c>
      <c r="N197" s="41">
        <v>0.6</v>
      </c>
      <c r="O197" s="39">
        <f t="shared" si="109"/>
        <v>27.599999999999998</v>
      </c>
      <c r="P197" s="41">
        <v>0.25</v>
      </c>
      <c r="Q197" s="39">
        <f t="shared" si="110"/>
        <v>11.5</v>
      </c>
      <c r="R197" s="39">
        <f>SUM(S197:T197)</f>
        <v>3</v>
      </c>
      <c r="S197" s="122">
        <v>2</v>
      </c>
      <c r="T197" s="122">
        <v>1</v>
      </c>
    </row>
    <row r="198" spans="1:20" s="38" customFormat="1" ht="56.25" customHeight="1" x14ac:dyDescent="0.45">
      <c r="A198" s="435" t="s">
        <v>688</v>
      </c>
      <c r="B198" s="436"/>
      <c r="C198" s="82">
        <f t="shared" ref="C198:J198" si="111">SUM(C199,C207,C234)</f>
        <v>1645</v>
      </c>
      <c r="D198" s="82">
        <f t="shared" si="111"/>
        <v>1504</v>
      </c>
      <c r="E198" s="82">
        <f t="shared" si="111"/>
        <v>106</v>
      </c>
      <c r="F198" s="82">
        <f t="shared" si="111"/>
        <v>1398</v>
      </c>
      <c r="G198" s="82">
        <f t="shared" si="111"/>
        <v>0</v>
      </c>
      <c r="H198" s="82">
        <f t="shared" si="111"/>
        <v>700</v>
      </c>
      <c r="I198" s="82">
        <f t="shared" si="111"/>
        <v>637</v>
      </c>
      <c r="J198" s="82">
        <f t="shared" si="111"/>
        <v>60</v>
      </c>
      <c r="K198" s="82"/>
      <c r="L198" s="82">
        <f>SUM(L199,L207,L234)</f>
        <v>130.20000000000002</v>
      </c>
      <c r="M198" s="82">
        <f>SUM(M199,M207,M234)</f>
        <v>129.20000000000002</v>
      </c>
      <c r="N198" s="82"/>
      <c r="O198" s="82">
        <f>SUM(O199,O207,O234)</f>
        <v>751.2</v>
      </c>
      <c r="P198" s="82"/>
      <c r="Q198" s="82">
        <f>SUM(Q199,Q207,Q234)</f>
        <v>443.54999999999995</v>
      </c>
      <c r="R198" s="82">
        <f>SUM(R199,R207,R234)</f>
        <v>142</v>
      </c>
      <c r="S198" s="82">
        <f>SUM(S199,S207,S234)</f>
        <v>55</v>
      </c>
      <c r="T198" s="82">
        <f>SUM(T199,T207,T234)</f>
        <v>87</v>
      </c>
    </row>
    <row r="199" spans="1:20" ht="56.25" customHeight="1" x14ac:dyDescent="0.25">
      <c r="A199" s="137" t="s">
        <v>35</v>
      </c>
      <c r="B199" s="91" t="s">
        <v>38</v>
      </c>
      <c r="C199" s="37">
        <f t="shared" ref="C199:J199" si="112">SUM(C200:C206)</f>
        <v>225</v>
      </c>
      <c r="D199" s="37">
        <f t="shared" si="112"/>
        <v>212</v>
      </c>
      <c r="E199" s="37">
        <f t="shared" si="112"/>
        <v>20</v>
      </c>
      <c r="F199" s="37">
        <f t="shared" si="112"/>
        <v>192</v>
      </c>
      <c r="G199" s="37">
        <f t="shared" si="112"/>
        <v>0</v>
      </c>
      <c r="H199" s="37">
        <f t="shared" si="112"/>
        <v>0</v>
      </c>
      <c r="I199" s="37">
        <f t="shared" si="112"/>
        <v>187</v>
      </c>
      <c r="J199" s="37">
        <f t="shared" si="112"/>
        <v>5</v>
      </c>
      <c r="K199" s="145"/>
      <c r="L199" s="37">
        <f>SUM(L200:L206)</f>
        <v>9.6000000000000014</v>
      </c>
      <c r="M199" s="164">
        <f>SUM(M200:M206)</f>
        <v>9.6000000000000014</v>
      </c>
      <c r="N199" s="145"/>
      <c r="O199" s="37">
        <f>SUM(O200:O206)</f>
        <v>63.4</v>
      </c>
      <c r="P199" s="145"/>
      <c r="Q199" s="37">
        <f>SUM(Q200:Q206)</f>
        <v>106.25</v>
      </c>
      <c r="R199" s="37">
        <f>SUM(R200:R206)</f>
        <v>7</v>
      </c>
      <c r="S199" s="37">
        <f>SUM(S200:S206)</f>
        <v>7</v>
      </c>
      <c r="T199" s="37">
        <f>SUM(T200:T206)</f>
        <v>0</v>
      </c>
    </row>
    <row r="200" spans="1:20" ht="56.25" customHeight="1" x14ac:dyDescent="0.25">
      <c r="A200" s="100">
        <v>1</v>
      </c>
      <c r="B200" s="68" t="s">
        <v>689</v>
      </c>
      <c r="C200" s="16">
        <v>36</v>
      </c>
      <c r="D200" s="39">
        <v>34</v>
      </c>
      <c r="E200" s="39">
        <v>3</v>
      </c>
      <c r="F200" s="39">
        <f>+G200+H200+I200+J200</f>
        <v>31</v>
      </c>
      <c r="G200" s="39"/>
      <c r="H200" s="39"/>
      <c r="I200" s="39">
        <v>30</v>
      </c>
      <c r="J200" s="39">
        <v>1</v>
      </c>
      <c r="K200" s="105">
        <v>0.05</v>
      </c>
      <c r="L200" s="39">
        <f t="shared" ref="L200:L206" si="113">K200*F200</f>
        <v>1.55</v>
      </c>
      <c r="M200" s="81">
        <f t="shared" ref="M200:M206" si="114">L200</f>
        <v>1.55</v>
      </c>
      <c r="N200" s="105">
        <v>0.35</v>
      </c>
      <c r="O200" s="39">
        <v>10</v>
      </c>
      <c r="P200" s="105">
        <v>0.55000000000000004</v>
      </c>
      <c r="Q200" s="39">
        <f>F200*P200</f>
        <v>17.05</v>
      </c>
      <c r="R200" s="39">
        <f>+S200+T200</f>
        <v>1</v>
      </c>
      <c r="S200" s="39">
        <v>1</v>
      </c>
      <c r="T200" s="39">
        <v>0</v>
      </c>
    </row>
    <row r="201" spans="1:20" ht="56.25" customHeight="1" x14ac:dyDescent="0.25">
      <c r="A201" s="100">
        <v>2</v>
      </c>
      <c r="B201" s="68" t="s">
        <v>690</v>
      </c>
      <c r="C201" s="16">
        <v>22</v>
      </c>
      <c r="D201" s="39">
        <v>22</v>
      </c>
      <c r="E201" s="39">
        <v>3</v>
      </c>
      <c r="F201" s="39">
        <v>19</v>
      </c>
      <c r="G201" s="39"/>
      <c r="H201" s="39"/>
      <c r="I201" s="39">
        <v>18</v>
      </c>
      <c r="J201" s="39">
        <v>1</v>
      </c>
      <c r="K201" s="105">
        <v>0.05</v>
      </c>
      <c r="L201" s="39">
        <f t="shared" si="113"/>
        <v>0.95000000000000007</v>
      </c>
      <c r="M201" s="81">
        <f t="shared" si="114"/>
        <v>0.95000000000000007</v>
      </c>
      <c r="N201" s="105">
        <v>0.35</v>
      </c>
      <c r="O201" s="39">
        <v>6</v>
      </c>
      <c r="P201" s="105">
        <v>0.55000000000000004</v>
      </c>
      <c r="Q201" s="39">
        <v>9</v>
      </c>
      <c r="R201" s="39">
        <v>1</v>
      </c>
      <c r="S201" s="39">
        <v>1</v>
      </c>
      <c r="T201" s="39">
        <v>0</v>
      </c>
    </row>
    <row r="202" spans="1:20" ht="56.25" customHeight="1" x14ac:dyDescent="0.25">
      <c r="A202" s="100">
        <v>3</v>
      </c>
      <c r="B202" s="68" t="s">
        <v>483</v>
      </c>
      <c r="C202" s="16">
        <v>30</v>
      </c>
      <c r="D202" s="39">
        <f>E202+F202</f>
        <v>29</v>
      </c>
      <c r="E202" s="39">
        <v>3</v>
      </c>
      <c r="F202" s="39">
        <f>G202+H202+I202+J202</f>
        <v>26</v>
      </c>
      <c r="G202" s="39"/>
      <c r="H202" s="39"/>
      <c r="I202" s="39">
        <v>24</v>
      </c>
      <c r="J202" s="39">
        <v>2</v>
      </c>
      <c r="K202" s="105">
        <v>0.05</v>
      </c>
      <c r="L202" s="39">
        <f t="shared" si="113"/>
        <v>1.3</v>
      </c>
      <c r="M202" s="81">
        <f t="shared" si="114"/>
        <v>1.3</v>
      </c>
      <c r="N202" s="105">
        <v>0.35</v>
      </c>
      <c r="O202" s="39">
        <v>8</v>
      </c>
      <c r="P202" s="105">
        <v>0.55000000000000004</v>
      </c>
      <c r="Q202" s="39">
        <v>22</v>
      </c>
      <c r="R202" s="39">
        <v>1</v>
      </c>
      <c r="S202" s="39">
        <v>1</v>
      </c>
      <c r="T202" s="39">
        <v>0</v>
      </c>
    </row>
    <row r="203" spans="1:20" ht="56.25" customHeight="1" x14ac:dyDescent="0.25">
      <c r="A203" s="100">
        <v>4</v>
      </c>
      <c r="B203" s="68" t="s">
        <v>691</v>
      </c>
      <c r="C203" s="16">
        <v>28</v>
      </c>
      <c r="D203" s="39">
        <v>27</v>
      </c>
      <c r="E203" s="39">
        <v>3</v>
      </c>
      <c r="F203" s="39">
        <f>H203+I203</f>
        <v>24</v>
      </c>
      <c r="G203" s="39"/>
      <c r="H203" s="39"/>
      <c r="I203" s="39">
        <v>24</v>
      </c>
      <c r="J203" s="39">
        <v>0</v>
      </c>
      <c r="K203" s="105">
        <v>0.05</v>
      </c>
      <c r="L203" s="39">
        <f t="shared" si="113"/>
        <v>1.2000000000000002</v>
      </c>
      <c r="M203" s="81">
        <f t="shared" si="114"/>
        <v>1.2000000000000002</v>
      </c>
      <c r="N203" s="105">
        <v>0.35</v>
      </c>
      <c r="O203" s="39">
        <v>8</v>
      </c>
      <c r="P203" s="105">
        <v>0.55000000000000004</v>
      </c>
      <c r="Q203" s="39">
        <v>12</v>
      </c>
      <c r="R203" s="39">
        <v>1</v>
      </c>
      <c r="S203" s="39">
        <v>1</v>
      </c>
      <c r="T203" s="39">
        <v>0</v>
      </c>
    </row>
    <row r="204" spans="1:20" ht="56.25" customHeight="1" x14ac:dyDescent="0.25">
      <c r="A204" s="100">
        <v>5</v>
      </c>
      <c r="B204" s="68" t="s">
        <v>692</v>
      </c>
      <c r="C204" s="16">
        <v>29</v>
      </c>
      <c r="D204" s="39">
        <v>26</v>
      </c>
      <c r="E204" s="39">
        <v>2</v>
      </c>
      <c r="F204" s="39">
        <f>+SUM(G204:J204)</f>
        <v>24</v>
      </c>
      <c r="G204" s="39"/>
      <c r="H204" s="39"/>
      <c r="I204" s="39">
        <v>24</v>
      </c>
      <c r="J204" s="39">
        <v>0</v>
      </c>
      <c r="K204" s="105">
        <v>0.05</v>
      </c>
      <c r="L204" s="39">
        <f t="shared" si="113"/>
        <v>1.2000000000000002</v>
      </c>
      <c r="M204" s="81">
        <f t="shared" si="114"/>
        <v>1.2000000000000002</v>
      </c>
      <c r="N204" s="105">
        <v>0.35</v>
      </c>
      <c r="O204" s="54">
        <f>24*N204</f>
        <v>8.3999999999999986</v>
      </c>
      <c r="P204" s="105">
        <v>0.55000000000000004</v>
      </c>
      <c r="Q204" s="39">
        <f>24*P204</f>
        <v>13.200000000000001</v>
      </c>
      <c r="R204" s="39">
        <f>SUM(S204:T204)</f>
        <v>1</v>
      </c>
      <c r="S204" s="39">
        <v>1</v>
      </c>
      <c r="T204" s="39">
        <v>0</v>
      </c>
    </row>
    <row r="205" spans="1:20" ht="56.25" customHeight="1" x14ac:dyDescent="0.25">
      <c r="A205" s="100">
        <v>6</v>
      </c>
      <c r="B205" s="68" t="s">
        <v>693</v>
      </c>
      <c r="C205" s="16">
        <v>34</v>
      </c>
      <c r="D205" s="16">
        <v>32</v>
      </c>
      <c r="E205" s="149">
        <v>3</v>
      </c>
      <c r="F205" s="149">
        <v>29</v>
      </c>
      <c r="G205" s="100"/>
      <c r="H205" s="64"/>
      <c r="I205" s="100">
        <v>28</v>
      </c>
      <c r="J205" s="100">
        <v>1</v>
      </c>
      <c r="K205" s="105">
        <v>0.05</v>
      </c>
      <c r="L205" s="39">
        <f t="shared" si="113"/>
        <v>1.4500000000000002</v>
      </c>
      <c r="M205" s="81">
        <f t="shared" si="114"/>
        <v>1.4500000000000002</v>
      </c>
      <c r="N205" s="105">
        <v>0.35</v>
      </c>
      <c r="O205" s="39">
        <v>10</v>
      </c>
      <c r="P205" s="105">
        <v>0.55000000000000004</v>
      </c>
      <c r="Q205" s="150">
        <v>14</v>
      </c>
      <c r="R205" s="100">
        <v>1</v>
      </c>
      <c r="S205" s="100">
        <v>1</v>
      </c>
      <c r="T205" s="100">
        <v>0</v>
      </c>
    </row>
    <row r="206" spans="1:20" ht="56.25" customHeight="1" x14ac:dyDescent="0.25">
      <c r="A206" s="100">
        <v>7</v>
      </c>
      <c r="B206" s="68" t="s">
        <v>694</v>
      </c>
      <c r="C206" s="16">
        <v>46</v>
      </c>
      <c r="D206" s="39">
        <v>42</v>
      </c>
      <c r="E206" s="39">
        <v>3</v>
      </c>
      <c r="F206" s="39">
        <v>39</v>
      </c>
      <c r="G206" s="39"/>
      <c r="H206" s="39"/>
      <c r="I206" s="39">
        <v>39</v>
      </c>
      <c r="J206" s="39">
        <v>0</v>
      </c>
      <c r="K206" s="105">
        <v>0.05</v>
      </c>
      <c r="L206" s="39">
        <f t="shared" si="113"/>
        <v>1.9500000000000002</v>
      </c>
      <c r="M206" s="81">
        <f t="shared" si="114"/>
        <v>1.9500000000000002</v>
      </c>
      <c r="N206" s="105">
        <v>0.35</v>
      </c>
      <c r="O206" s="39">
        <v>13</v>
      </c>
      <c r="P206" s="105">
        <v>0.55000000000000004</v>
      </c>
      <c r="Q206" s="39">
        <v>19</v>
      </c>
      <c r="R206" s="39">
        <v>1</v>
      </c>
      <c r="S206" s="39">
        <v>1</v>
      </c>
      <c r="T206" s="39">
        <v>0</v>
      </c>
    </row>
    <row r="207" spans="1:20" ht="56.25" customHeight="1" x14ac:dyDescent="0.25">
      <c r="A207" s="137" t="s">
        <v>36</v>
      </c>
      <c r="B207" s="91" t="s">
        <v>39</v>
      </c>
      <c r="C207" s="37">
        <f>SUM(C208:C233)</f>
        <v>847</v>
      </c>
      <c r="D207" s="37">
        <f t="shared" ref="D207:J207" si="115">SUM(D208:D233)</f>
        <v>764</v>
      </c>
      <c r="E207" s="37">
        <f t="shared" si="115"/>
        <v>48</v>
      </c>
      <c r="F207" s="37">
        <f t="shared" si="115"/>
        <v>716</v>
      </c>
      <c r="G207" s="37">
        <f t="shared" si="115"/>
        <v>0</v>
      </c>
      <c r="H207" s="37">
        <f t="shared" si="115"/>
        <v>344</v>
      </c>
      <c r="I207" s="37">
        <f t="shared" si="115"/>
        <v>339</v>
      </c>
      <c r="J207" s="37">
        <f t="shared" si="115"/>
        <v>33</v>
      </c>
      <c r="K207" s="145"/>
      <c r="L207" s="37">
        <f t="shared" ref="L207:M207" si="116">SUM(L208:L233)</f>
        <v>71.600000000000009</v>
      </c>
      <c r="M207" s="164">
        <f t="shared" si="116"/>
        <v>71.600000000000009</v>
      </c>
      <c r="N207" s="145"/>
      <c r="O207" s="37">
        <f>SUM(O208:O233)</f>
        <v>393.80000000000013</v>
      </c>
      <c r="P207" s="145"/>
      <c r="Q207" s="37">
        <f>SUM(Q208:Q233)</f>
        <v>214.79999999999998</v>
      </c>
      <c r="R207" s="37">
        <f>SUM(R208:R233)</f>
        <v>76</v>
      </c>
      <c r="S207" s="37">
        <f t="shared" ref="S207:T207" si="117">SUM(S208:S233)</f>
        <v>29</v>
      </c>
      <c r="T207" s="37">
        <f t="shared" si="117"/>
        <v>47</v>
      </c>
    </row>
    <row r="208" spans="1:20" ht="56.25" customHeight="1" x14ac:dyDescent="0.25">
      <c r="A208" s="151">
        <v>1</v>
      </c>
      <c r="B208" s="152" t="s">
        <v>695</v>
      </c>
      <c r="C208" s="16">
        <v>11</v>
      </c>
      <c r="D208" s="39">
        <f>E208+F208</f>
        <v>11</v>
      </c>
      <c r="E208" s="39"/>
      <c r="F208" s="39">
        <f>G208+H208+I208+J208</f>
        <v>11</v>
      </c>
      <c r="G208" s="39"/>
      <c r="H208" s="39">
        <v>5</v>
      </c>
      <c r="I208" s="39">
        <v>6</v>
      </c>
      <c r="J208" s="39"/>
      <c r="K208" s="105">
        <v>0.1</v>
      </c>
      <c r="L208" s="39">
        <f>K208*F208</f>
        <v>1.1000000000000001</v>
      </c>
      <c r="M208" s="81">
        <f>L208-G208</f>
        <v>1.1000000000000001</v>
      </c>
      <c r="N208" s="105">
        <v>0.55000000000000004</v>
      </c>
      <c r="O208" s="39">
        <f>N208*F208</f>
        <v>6.0500000000000007</v>
      </c>
      <c r="P208" s="105">
        <v>0.3</v>
      </c>
      <c r="Q208" s="39">
        <f>P208*F208</f>
        <v>3.3</v>
      </c>
      <c r="R208" s="39">
        <f>S208+T208</f>
        <v>1</v>
      </c>
      <c r="S208" s="39"/>
      <c r="T208" s="39">
        <v>1</v>
      </c>
    </row>
    <row r="209" spans="1:20" ht="56.25" customHeight="1" x14ac:dyDescent="0.25">
      <c r="A209" s="153">
        <v>2</v>
      </c>
      <c r="B209" s="154" t="s">
        <v>696</v>
      </c>
      <c r="C209" s="16">
        <v>28</v>
      </c>
      <c r="D209" s="39">
        <f t="shared" ref="D209:D233" si="118">E209+F209</f>
        <v>23</v>
      </c>
      <c r="E209" s="39">
        <v>1</v>
      </c>
      <c r="F209" s="39">
        <f t="shared" ref="F209:F233" si="119">G209+H209+I209+J209</f>
        <v>22</v>
      </c>
      <c r="G209" s="39">
        <v>0</v>
      </c>
      <c r="H209" s="39">
        <v>13</v>
      </c>
      <c r="I209" s="39">
        <v>8</v>
      </c>
      <c r="J209" s="39">
        <v>1</v>
      </c>
      <c r="K209" s="105">
        <v>0.1</v>
      </c>
      <c r="L209" s="39">
        <f t="shared" ref="L209:L233" si="120">K209*F209</f>
        <v>2.2000000000000002</v>
      </c>
      <c r="M209" s="81">
        <f t="shared" ref="M209:M233" si="121">L209-G209</f>
        <v>2.2000000000000002</v>
      </c>
      <c r="N209" s="105">
        <v>0.55000000000000004</v>
      </c>
      <c r="O209" s="39">
        <f t="shared" ref="O209:O233" si="122">N209*F209</f>
        <v>12.100000000000001</v>
      </c>
      <c r="P209" s="105">
        <v>0.3</v>
      </c>
      <c r="Q209" s="39">
        <f t="shared" ref="Q209:Q233" si="123">P209*F209</f>
        <v>6.6</v>
      </c>
      <c r="R209" s="39">
        <f t="shared" ref="R209:R233" si="124">S209+T209</f>
        <v>3</v>
      </c>
      <c r="S209" s="39">
        <v>1</v>
      </c>
      <c r="T209" s="39">
        <v>2</v>
      </c>
    </row>
    <row r="210" spans="1:20" ht="56.25" customHeight="1" x14ac:dyDescent="0.25">
      <c r="A210" s="153">
        <v>3</v>
      </c>
      <c r="B210" s="154" t="s">
        <v>697</v>
      </c>
      <c r="C210" s="16">
        <v>32</v>
      </c>
      <c r="D210" s="39">
        <f t="shared" si="118"/>
        <v>30</v>
      </c>
      <c r="E210" s="39">
        <v>2</v>
      </c>
      <c r="F210" s="39">
        <f t="shared" si="119"/>
        <v>28</v>
      </c>
      <c r="G210" s="39">
        <v>0</v>
      </c>
      <c r="H210" s="39">
        <v>27</v>
      </c>
      <c r="I210" s="39">
        <v>0</v>
      </c>
      <c r="J210" s="39">
        <v>1</v>
      </c>
      <c r="K210" s="105">
        <v>0.1</v>
      </c>
      <c r="L210" s="39">
        <f t="shared" si="120"/>
        <v>2.8000000000000003</v>
      </c>
      <c r="M210" s="81">
        <f t="shared" si="121"/>
        <v>2.8000000000000003</v>
      </c>
      <c r="N210" s="105">
        <v>0.55000000000000004</v>
      </c>
      <c r="O210" s="39">
        <f t="shared" si="122"/>
        <v>15.400000000000002</v>
      </c>
      <c r="P210" s="105">
        <v>0.3</v>
      </c>
      <c r="Q210" s="39">
        <f t="shared" si="123"/>
        <v>8.4</v>
      </c>
      <c r="R210" s="39">
        <f t="shared" si="124"/>
        <v>2</v>
      </c>
      <c r="S210" s="39"/>
      <c r="T210" s="39">
        <v>2</v>
      </c>
    </row>
    <row r="211" spans="1:20" ht="56.25" customHeight="1" x14ac:dyDescent="0.25">
      <c r="A211" s="153">
        <v>4</v>
      </c>
      <c r="B211" s="154" t="s">
        <v>698</v>
      </c>
      <c r="C211" s="16">
        <v>33</v>
      </c>
      <c r="D211" s="39">
        <f t="shared" si="118"/>
        <v>31</v>
      </c>
      <c r="E211" s="39">
        <v>1</v>
      </c>
      <c r="F211" s="39">
        <f t="shared" si="119"/>
        <v>30</v>
      </c>
      <c r="G211" s="39">
        <v>0</v>
      </c>
      <c r="H211" s="39">
        <v>12</v>
      </c>
      <c r="I211" s="39">
        <v>15</v>
      </c>
      <c r="J211" s="39">
        <v>3</v>
      </c>
      <c r="K211" s="105">
        <v>0.1</v>
      </c>
      <c r="L211" s="39">
        <f t="shared" si="120"/>
        <v>3</v>
      </c>
      <c r="M211" s="81">
        <f t="shared" si="121"/>
        <v>3</v>
      </c>
      <c r="N211" s="105">
        <v>0.55000000000000004</v>
      </c>
      <c r="O211" s="39">
        <f t="shared" si="122"/>
        <v>16.5</v>
      </c>
      <c r="P211" s="105">
        <v>0.3</v>
      </c>
      <c r="Q211" s="39">
        <f>P211*F211</f>
        <v>9</v>
      </c>
      <c r="R211" s="39">
        <f t="shared" si="124"/>
        <v>3</v>
      </c>
      <c r="S211" s="39">
        <v>1</v>
      </c>
      <c r="T211" s="39">
        <v>2</v>
      </c>
    </row>
    <row r="212" spans="1:20" ht="56.25" customHeight="1" x14ac:dyDescent="0.25">
      <c r="A212" s="153">
        <v>5</v>
      </c>
      <c r="B212" s="154" t="s">
        <v>699</v>
      </c>
      <c r="C212" s="16">
        <v>29</v>
      </c>
      <c r="D212" s="39">
        <f t="shared" si="118"/>
        <v>28</v>
      </c>
      <c r="E212" s="39">
        <v>2</v>
      </c>
      <c r="F212" s="39">
        <f t="shared" si="119"/>
        <v>26</v>
      </c>
      <c r="G212" s="39">
        <v>0</v>
      </c>
      <c r="H212" s="39">
        <v>11</v>
      </c>
      <c r="I212" s="39">
        <v>13</v>
      </c>
      <c r="J212" s="39">
        <v>2</v>
      </c>
      <c r="K212" s="105">
        <v>0.1</v>
      </c>
      <c r="L212" s="39">
        <f t="shared" si="120"/>
        <v>2.6</v>
      </c>
      <c r="M212" s="81">
        <f t="shared" si="121"/>
        <v>2.6</v>
      </c>
      <c r="N212" s="105">
        <v>0.55000000000000004</v>
      </c>
      <c r="O212" s="39">
        <f t="shared" si="122"/>
        <v>14.3</v>
      </c>
      <c r="P212" s="105">
        <v>0.3</v>
      </c>
      <c r="Q212" s="39">
        <f t="shared" si="123"/>
        <v>7.8</v>
      </c>
      <c r="R212" s="39">
        <f t="shared" si="124"/>
        <v>3</v>
      </c>
      <c r="S212" s="39">
        <v>2</v>
      </c>
      <c r="T212" s="39">
        <v>1</v>
      </c>
    </row>
    <row r="213" spans="1:20" ht="56.25" customHeight="1" x14ac:dyDescent="0.25">
      <c r="A213" s="153">
        <v>6</v>
      </c>
      <c r="B213" s="154" t="s">
        <v>700</v>
      </c>
      <c r="C213" s="16">
        <v>40</v>
      </c>
      <c r="D213" s="39">
        <f t="shared" si="118"/>
        <v>35</v>
      </c>
      <c r="E213" s="39">
        <v>2</v>
      </c>
      <c r="F213" s="39">
        <f t="shared" si="119"/>
        <v>33</v>
      </c>
      <c r="G213" s="39">
        <v>0</v>
      </c>
      <c r="H213" s="39">
        <v>9</v>
      </c>
      <c r="I213" s="39">
        <v>22</v>
      </c>
      <c r="J213" s="39">
        <v>2</v>
      </c>
      <c r="K213" s="105">
        <v>0.1</v>
      </c>
      <c r="L213" s="39">
        <f t="shared" si="120"/>
        <v>3.3000000000000003</v>
      </c>
      <c r="M213" s="81">
        <f t="shared" si="121"/>
        <v>3.3000000000000003</v>
      </c>
      <c r="N213" s="105">
        <v>0.55000000000000004</v>
      </c>
      <c r="O213" s="39">
        <f t="shared" si="122"/>
        <v>18.150000000000002</v>
      </c>
      <c r="P213" s="105">
        <v>0.3</v>
      </c>
      <c r="Q213" s="39">
        <f t="shared" si="123"/>
        <v>9.9</v>
      </c>
      <c r="R213" s="39">
        <f t="shared" si="124"/>
        <v>1</v>
      </c>
      <c r="S213" s="39"/>
      <c r="T213" s="39">
        <v>1</v>
      </c>
    </row>
    <row r="214" spans="1:20" ht="56.25" customHeight="1" x14ac:dyDescent="0.25">
      <c r="A214" s="153">
        <v>7</v>
      </c>
      <c r="B214" s="154" t="s">
        <v>701</v>
      </c>
      <c r="C214" s="16">
        <v>43</v>
      </c>
      <c r="D214" s="39">
        <f t="shared" si="118"/>
        <v>37</v>
      </c>
      <c r="E214" s="39">
        <v>2</v>
      </c>
      <c r="F214" s="39">
        <f t="shared" si="119"/>
        <v>35</v>
      </c>
      <c r="G214" s="155">
        <v>0</v>
      </c>
      <c r="H214" s="155">
        <v>9</v>
      </c>
      <c r="I214" s="155">
        <v>26</v>
      </c>
      <c r="J214" s="155">
        <v>0</v>
      </c>
      <c r="K214" s="105">
        <v>0.1</v>
      </c>
      <c r="L214" s="39">
        <f t="shared" si="120"/>
        <v>3.5</v>
      </c>
      <c r="M214" s="81">
        <f t="shared" si="121"/>
        <v>3.5</v>
      </c>
      <c r="N214" s="105">
        <v>0.55000000000000004</v>
      </c>
      <c r="O214" s="39">
        <f t="shared" si="122"/>
        <v>19.25</v>
      </c>
      <c r="P214" s="105">
        <v>0.3</v>
      </c>
      <c r="Q214" s="39">
        <f t="shared" si="123"/>
        <v>10.5</v>
      </c>
      <c r="R214" s="39">
        <f t="shared" si="124"/>
        <v>1</v>
      </c>
      <c r="S214" s="39">
        <v>1</v>
      </c>
      <c r="T214" s="39"/>
    </row>
    <row r="215" spans="1:20" ht="56.25" customHeight="1" x14ac:dyDescent="0.25">
      <c r="A215" s="153">
        <v>8</v>
      </c>
      <c r="B215" s="154" t="s">
        <v>702</v>
      </c>
      <c r="C215" s="16">
        <v>30</v>
      </c>
      <c r="D215" s="39">
        <f t="shared" si="118"/>
        <v>24</v>
      </c>
      <c r="E215" s="39">
        <v>1</v>
      </c>
      <c r="F215" s="39">
        <f t="shared" si="119"/>
        <v>23</v>
      </c>
      <c r="G215" s="39">
        <v>0</v>
      </c>
      <c r="H215" s="39">
        <v>12</v>
      </c>
      <c r="I215" s="39">
        <v>11</v>
      </c>
      <c r="J215" s="39">
        <v>0</v>
      </c>
      <c r="K215" s="105">
        <v>0.1</v>
      </c>
      <c r="L215" s="39">
        <f t="shared" si="120"/>
        <v>2.3000000000000003</v>
      </c>
      <c r="M215" s="81">
        <f t="shared" si="121"/>
        <v>2.3000000000000003</v>
      </c>
      <c r="N215" s="105">
        <v>0.55000000000000004</v>
      </c>
      <c r="O215" s="39">
        <f t="shared" si="122"/>
        <v>12.65</v>
      </c>
      <c r="P215" s="105">
        <v>0.3</v>
      </c>
      <c r="Q215" s="39">
        <f t="shared" si="123"/>
        <v>6.8999999999999995</v>
      </c>
      <c r="R215" s="39">
        <f t="shared" si="124"/>
        <v>2</v>
      </c>
      <c r="S215" s="39"/>
      <c r="T215" s="39">
        <v>2</v>
      </c>
    </row>
    <row r="216" spans="1:20" ht="56.25" customHeight="1" x14ac:dyDescent="0.25">
      <c r="A216" s="153">
        <v>9</v>
      </c>
      <c r="B216" s="154" t="s">
        <v>703</v>
      </c>
      <c r="C216" s="16">
        <v>25</v>
      </c>
      <c r="D216" s="39">
        <f t="shared" si="118"/>
        <v>23</v>
      </c>
      <c r="E216" s="39">
        <v>2</v>
      </c>
      <c r="F216" s="39">
        <f t="shared" si="119"/>
        <v>21</v>
      </c>
      <c r="G216" s="39">
        <v>0</v>
      </c>
      <c r="H216" s="39">
        <v>11</v>
      </c>
      <c r="I216" s="39">
        <v>10</v>
      </c>
      <c r="J216" s="39">
        <v>0</v>
      </c>
      <c r="K216" s="105">
        <v>0.1</v>
      </c>
      <c r="L216" s="39">
        <f t="shared" si="120"/>
        <v>2.1</v>
      </c>
      <c r="M216" s="81">
        <f t="shared" si="121"/>
        <v>2.1</v>
      </c>
      <c r="N216" s="105">
        <v>0.55000000000000004</v>
      </c>
      <c r="O216" s="39">
        <f t="shared" si="122"/>
        <v>11.55</v>
      </c>
      <c r="P216" s="105">
        <v>0.3</v>
      </c>
      <c r="Q216" s="39">
        <f t="shared" si="123"/>
        <v>6.3</v>
      </c>
      <c r="R216" s="39">
        <f t="shared" si="124"/>
        <v>2</v>
      </c>
      <c r="S216" s="39">
        <v>1</v>
      </c>
      <c r="T216" s="156">
        <v>1</v>
      </c>
    </row>
    <row r="217" spans="1:20" ht="56.25" customHeight="1" x14ac:dyDescent="0.25">
      <c r="A217" s="153">
        <v>10</v>
      </c>
      <c r="B217" s="154" t="s">
        <v>704</v>
      </c>
      <c r="C217" s="16">
        <v>33</v>
      </c>
      <c r="D217" s="39">
        <f t="shared" si="118"/>
        <v>28</v>
      </c>
      <c r="E217" s="39">
        <v>2</v>
      </c>
      <c r="F217" s="39">
        <f t="shared" si="119"/>
        <v>26</v>
      </c>
      <c r="G217" s="39">
        <v>0</v>
      </c>
      <c r="H217" s="39">
        <v>10</v>
      </c>
      <c r="I217" s="39">
        <v>15</v>
      </c>
      <c r="J217" s="39">
        <v>1</v>
      </c>
      <c r="K217" s="105">
        <v>0.1</v>
      </c>
      <c r="L217" s="39">
        <f t="shared" si="120"/>
        <v>2.6</v>
      </c>
      <c r="M217" s="81">
        <f t="shared" si="121"/>
        <v>2.6</v>
      </c>
      <c r="N217" s="105">
        <v>0.55000000000000004</v>
      </c>
      <c r="O217" s="39">
        <f t="shared" si="122"/>
        <v>14.3</v>
      </c>
      <c r="P217" s="105">
        <v>0.3</v>
      </c>
      <c r="Q217" s="39">
        <f t="shared" si="123"/>
        <v>7.8</v>
      </c>
      <c r="R217" s="39">
        <f t="shared" si="124"/>
        <v>3</v>
      </c>
      <c r="S217" s="39">
        <v>2</v>
      </c>
      <c r="T217" s="39">
        <v>1</v>
      </c>
    </row>
    <row r="218" spans="1:20" ht="56.25" customHeight="1" x14ac:dyDescent="0.25">
      <c r="A218" s="153">
        <v>11</v>
      </c>
      <c r="B218" s="65" t="s">
        <v>705</v>
      </c>
      <c r="C218" s="16">
        <v>43</v>
      </c>
      <c r="D218" s="39">
        <f t="shared" si="118"/>
        <v>41</v>
      </c>
      <c r="E218" s="39">
        <v>2</v>
      </c>
      <c r="F218" s="39">
        <f t="shared" si="119"/>
        <v>39</v>
      </c>
      <c r="G218" s="39">
        <v>0</v>
      </c>
      <c r="H218" s="39">
        <v>13</v>
      </c>
      <c r="I218" s="39">
        <v>23</v>
      </c>
      <c r="J218" s="39">
        <v>3</v>
      </c>
      <c r="K218" s="105">
        <v>0.1</v>
      </c>
      <c r="L218" s="39">
        <f t="shared" si="120"/>
        <v>3.9000000000000004</v>
      </c>
      <c r="M218" s="81">
        <f t="shared" si="121"/>
        <v>3.9000000000000004</v>
      </c>
      <c r="N218" s="105">
        <v>0.55000000000000004</v>
      </c>
      <c r="O218" s="39">
        <f t="shared" si="122"/>
        <v>21.450000000000003</v>
      </c>
      <c r="P218" s="105">
        <v>0.3</v>
      </c>
      <c r="Q218" s="39">
        <f t="shared" si="123"/>
        <v>11.7</v>
      </c>
      <c r="R218" s="39">
        <f t="shared" si="124"/>
        <v>5</v>
      </c>
      <c r="S218" s="39">
        <v>2</v>
      </c>
      <c r="T218" s="39">
        <v>3</v>
      </c>
    </row>
    <row r="219" spans="1:20" ht="56.25" customHeight="1" x14ac:dyDescent="0.25">
      <c r="A219" s="153">
        <v>12</v>
      </c>
      <c r="B219" s="154" t="s">
        <v>706</v>
      </c>
      <c r="C219" s="16">
        <v>28</v>
      </c>
      <c r="D219" s="39">
        <f t="shared" si="118"/>
        <v>26</v>
      </c>
      <c r="E219" s="39">
        <v>1</v>
      </c>
      <c r="F219" s="39">
        <f t="shared" si="119"/>
        <v>25</v>
      </c>
      <c r="G219" s="39"/>
      <c r="H219" s="39">
        <v>19</v>
      </c>
      <c r="I219" s="39">
        <v>6</v>
      </c>
      <c r="J219" s="39"/>
      <c r="K219" s="105">
        <v>0.1</v>
      </c>
      <c r="L219" s="39">
        <f t="shared" si="120"/>
        <v>2.5</v>
      </c>
      <c r="M219" s="81">
        <f t="shared" si="121"/>
        <v>2.5</v>
      </c>
      <c r="N219" s="105">
        <v>0.55000000000000004</v>
      </c>
      <c r="O219" s="39">
        <f t="shared" si="122"/>
        <v>13.750000000000002</v>
      </c>
      <c r="P219" s="105">
        <v>0.3</v>
      </c>
      <c r="Q219" s="39">
        <f t="shared" si="123"/>
        <v>7.5</v>
      </c>
      <c r="R219" s="39">
        <f t="shared" si="124"/>
        <v>3</v>
      </c>
      <c r="S219" s="39">
        <v>1</v>
      </c>
      <c r="T219" s="39">
        <v>2</v>
      </c>
    </row>
    <row r="220" spans="1:20" ht="56.25" customHeight="1" x14ac:dyDescent="0.25">
      <c r="A220" s="153">
        <v>13</v>
      </c>
      <c r="B220" s="154" t="s">
        <v>707</v>
      </c>
      <c r="C220" s="16">
        <v>27</v>
      </c>
      <c r="D220" s="39">
        <f t="shared" si="118"/>
        <v>24</v>
      </c>
      <c r="E220" s="39">
        <v>1</v>
      </c>
      <c r="F220" s="39">
        <f t="shared" si="119"/>
        <v>23</v>
      </c>
      <c r="G220" s="39">
        <v>0</v>
      </c>
      <c r="H220" s="39">
        <v>9</v>
      </c>
      <c r="I220" s="39">
        <v>10</v>
      </c>
      <c r="J220" s="39">
        <v>4</v>
      </c>
      <c r="K220" s="105">
        <v>0.1</v>
      </c>
      <c r="L220" s="39">
        <f t="shared" si="120"/>
        <v>2.3000000000000003</v>
      </c>
      <c r="M220" s="81">
        <f t="shared" si="121"/>
        <v>2.3000000000000003</v>
      </c>
      <c r="N220" s="105">
        <v>0.55000000000000004</v>
      </c>
      <c r="O220" s="39">
        <f t="shared" si="122"/>
        <v>12.65</v>
      </c>
      <c r="P220" s="105">
        <v>0.3</v>
      </c>
      <c r="Q220" s="39">
        <f t="shared" si="123"/>
        <v>6.8999999999999995</v>
      </c>
      <c r="R220" s="39">
        <f t="shared" si="124"/>
        <v>2</v>
      </c>
      <c r="S220" s="39"/>
      <c r="T220" s="39">
        <v>2</v>
      </c>
    </row>
    <row r="221" spans="1:20" ht="56.25" customHeight="1" x14ac:dyDescent="0.25">
      <c r="A221" s="153">
        <v>14</v>
      </c>
      <c r="B221" s="154" t="s">
        <v>708</v>
      </c>
      <c r="C221" s="16">
        <v>32</v>
      </c>
      <c r="D221" s="39">
        <f t="shared" si="118"/>
        <v>29</v>
      </c>
      <c r="E221" s="39">
        <v>2</v>
      </c>
      <c r="F221" s="39">
        <f t="shared" si="119"/>
        <v>27</v>
      </c>
      <c r="G221" s="110">
        <v>0</v>
      </c>
      <c r="H221" s="110">
        <v>15</v>
      </c>
      <c r="I221" s="110">
        <v>11</v>
      </c>
      <c r="J221" s="110">
        <v>1</v>
      </c>
      <c r="K221" s="105">
        <v>0.1</v>
      </c>
      <c r="L221" s="39">
        <f t="shared" si="120"/>
        <v>2.7</v>
      </c>
      <c r="M221" s="81">
        <f t="shared" si="121"/>
        <v>2.7</v>
      </c>
      <c r="N221" s="105">
        <v>0.55000000000000004</v>
      </c>
      <c r="O221" s="39">
        <f t="shared" si="122"/>
        <v>14.850000000000001</v>
      </c>
      <c r="P221" s="105">
        <v>0.3</v>
      </c>
      <c r="Q221" s="39">
        <f t="shared" si="123"/>
        <v>8.1</v>
      </c>
      <c r="R221" s="39">
        <f t="shared" si="124"/>
        <v>3</v>
      </c>
      <c r="S221" s="110">
        <v>1</v>
      </c>
      <c r="T221" s="110">
        <v>2</v>
      </c>
    </row>
    <row r="222" spans="1:20" ht="56.25" customHeight="1" x14ac:dyDescent="0.25">
      <c r="A222" s="153">
        <v>15</v>
      </c>
      <c r="B222" s="154" t="s">
        <v>709</v>
      </c>
      <c r="C222" s="16">
        <v>20</v>
      </c>
      <c r="D222" s="39">
        <f t="shared" si="118"/>
        <v>15</v>
      </c>
      <c r="E222" s="39">
        <v>2</v>
      </c>
      <c r="F222" s="39">
        <f t="shared" si="119"/>
        <v>13</v>
      </c>
      <c r="G222" s="39">
        <v>0</v>
      </c>
      <c r="H222" s="39">
        <v>9</v>
      </c>
      <c r="I222" s="39">
        <v>4</v>
      </c>
      <c r="J222" s="39">
        <v>0</v>
      </c>
      <c r="K222" s="105">
        <v>0.1</v>
      </c>
      <c r="L222" s="39">
        <f t="shared" si="120"/>
        <v>1.3</v>
      </c>
      <c r="M222" s="81">
        <f t="shared" si="121"/>
        <v>1.3</v>
      </c>
      <c r="N222" s="105">
        <v>0.55000000000000004</v>
      </c>
      <c r="O222" s="39">
        <f t="shared" si="122"/>
        <v>7.15</v>
      </c>
      <c r="P222" s="105">
        <v>0.3</v>
      </c>
      <c r="Q222" s="39">
        <f t="shared" si="123"/>
        <v>3.9</v>
      </c>
      <c r="R222" s="39">
        <f t="shared" si="124"/>
        <v>3</v>
      </c>
      <c r="S222" s="39">
        <v>2</v>
      </c>
      <c r="T222" s="39">
        <v>1</v>
      </c>
    </row>
    <row r="223" spans="1:20" ht="56.25" customHeight="1" x14ac:dyDescent="0.25">
      <c r="A223" s="153">
        <v>16</v>
      </c>
      <c r="B223" s="154" t="s">
        <v>710</v>
      </c>
      <c r="C223" s="16">
        <v>29</v>
      </c>
      <c r="D223" s="39">
        <f t="shared" si="118"/>
        <v>22</v>
      </c>
      <c r="E223" s="39">
        <v>2</v>
      </c>
      <c r="F223" s="39">
        <f t="shared" si="119"/>
        <v>20</v>
      </c>
      <c r="G223" s="39">
        <v>0</v>
      </c>
      <c r="H223" s="39">
        <v>11</v>
      </c>
      <c r="I223" s="39">
        <v>9</v>
      </c>
      <c r="J223" s="39">
        <v>0</v>
      </c>
      <c r="K223" s="105">
        <v>0.1</v>
      </c>
      <c r="L223" s="39">
        <f t="shared" si="120"/>
        <v>2</v>
      </c>
      <c r="M223" s="81">
        <f t="shared" si="121"/>
        <v>2</v>
      </c>
      <c r="N223" s="105">
        <v>0.55000000000000004</v>
      </c>
      <c r="O223" s="39">
        <f t="shared" si="122"/>
        <v>11</v>
      </c>
      <c r="P223" s="105">
        <v>0.3</v>
      </c>
      <c r="Q223" s="39">
        <f t="shared" si="123"/>
        <v>6</v>
      </c>
      <c r="R223" s="39">
        <f t="shared" si="124"/>
        <v>3</v>
      </c>
      <c r="S223" s="39">
        <v>1</v>
      </c>
      <c r="T223" s="39">
        <v>2</v>
      </c>
    </row>
    <row r="224" spans="1:20" ht="56.25" customHeight="1" x14ac:dyDescent="0.25">
      <c r="A224" s="153">
        <v>17</v>
      </c>
      <c r="B224" s="154" t="s">
        <v>711</v>
      </c>
      <c r="C224" s="16">
        <v>22</v>
      </c>
      <c r="D224" s="39">
        <f t="shared" si="118"/>
        <v>19</v>
      </c>
      <c r="E224" s="39">
        <v>2</v>
      </c>
      <c r="F224" s="39">
        <f t="shared" si="119"/>
        <v>17</v>
      </c>
      <c r="G224" s="39">
        <v>0</v>
      </c>
      <c r="H224" s="39">
        <v>10</v>
      </c>
      <c r="I224" s="39">
        <v>7</v>
      </c>
      <c r="J224" s="39">
        <v>0</v>
      </c>
      <c r="K224" s="105">
        <v>0.1</v>
      </c>
      <c r="L224" s="39">
        <f t="shared" si="120"/>
        <v>1.7000000000000002</v>
      </c>
      <c r="M224" s="81">
        <f t="shared" si="121"/>
        <v>1.7000000000000002</v>
      </c>
      <c r="N224" s="105">
        <v>0.55000000000000004</v>
      </c>
      <c r="O224" s="39">
        <f t="shared" si="122"/>
        <v>9.3500000000000014</v>
      </c>
      <c r="P224" s="105">
        <v>0.3</v>
      </c>
      <c r="Q224" s="39">
        <f t="shared" si="123"/>
        <v>5.0999999999999996</v>
      </c>
      <c r="R224" s="39">
        <f t="shared" si="124"/>
        <v>1</v>
      </c>
      <c r="S224" s="39"/>
      <c r="T224" s="39">
        <v>1</v>
      </c>
    </row>
    <row r="225" spans="1:20" ht="56.25" customHeight="1" x14ac:dyDescent="0.25">
      <c r="A225" s="153">
        <v>18</v>
      </c>
      <c r="B225" s="154" t="s">
        <v>712</v>
      </c>
      <c r="C225" s="16">
        <v>43</v>
      </c>
      <c r="D225" s="39">
        <f t="shared" si="118"/>
        <v>40</v>
      </c>
      <c r="E225" s="39">
        <v>2</v>
      </c>
      <c r="F225" s="39">
        <v>38</v>
      </c>
      <c r="G225" s="39">
        <v>0</v>
      </c>
      <c r="H225" s="39">
        <v>22</v>
      </c>
      <c r="I225" s="39">
        <v>14</v>
      </c>
      <c r="J225" s="39">
        <v>2</v>
      </c>
      <c r="K225" s="105">
        <v>0.1</v>
      </c>
      <c r="L225" s="39">
        <f t="shared" si="120"/>
        <v>3.8000000000000003</v>
      </c>
      <c r="M225" s="81">
        <f t="shared" si="121"/>
        <v>3.8000000000000003</v>
      </c>
      <c r="N225" s="105">
        <v>0.55000000000000004</v>
      </c>
      <c r="O225" s="39">
        <f t="shared" si="122"/>
        <v>20.900000000000002</v>
      </c>
      <c r="P225" s="105">
        <v>0.3</v>
      </c>
      <c r="Q225" s="39">
        <f t="shared" si="123"/>
        <v>11.4</v>
      </c>
      <c r="R225" s="39">
        <f t="shared" si="124"/>
        <v>5</v>
      </c>
      <c r="S225" s="39">
        <v>2</v>
      </c>
      <c r="T225" s="39">
        <v>3</v>
      </c>
    </row>
    <row r="226" spans="1:20" ht="56.25" customHeight="1" x14ac:dyDescent="0.25">
      <c r="A226" s="153">
        <v>19</v>
      </c>
      <c r="B226" s="154" t="s">
        <v>713</v>
      </c>
      <c r="C226" s="16">
        <v>33</v>
      </c>
      <c r="D226" s="39">
        <f t="shared" si="118"/>
        <v>29</v>
      </c>
      <c r="E226" s="39">
        <v>2</v>
      </c>
      <c r="F226" s="39">
        <f t="shared" si="119"/>
        <v>27</v>
      </c>
      <c r="G226" s="39">
        <v>0</v>
      </c>
      <c r="H226" s="39">
        <v>11</v>
      </c>
      <c r="I226" s="39">
        <v>15</v>
      </c>
      <c r="J226" s="39">
        <v>1</v>
      </c>
      <c r="K226" s="105">
        <v>0.1</v>
      </c>
      <c r="L226" s="39">
        <f t="shared" si="120"/>
        <v>2.7</v>
      </c>
      <c r="M226" s="81">
        <f t="shared" si="121"/>
        <v>2.7</v>
      </c>
      <c r="N226" s="105">
        <v>0.55000000000000004</v>
      </c>
      <c r="O226" s="39">
        <f t="shared" si="122"/>
        <v>14.850000000000001</v>
      </c>
      <c r="P226" s="105">
        <v>0.3</v>
      </c>
      <c r="Q226" s="39">
        <f t="shared" si="123"/>
        <v>8.1</v>
      </c>
      <c r="R226" s="39">
        <f t="shared" si="124"/>
        <v>2</v>
      </c>
      <c r="S226" s="39"/>
      <c r="T226" s="39">
        <v>2</v>
      </c>
    </row>
    <row r="227" spans="1:20" ht="56.25" customHeight="1" x14ac:dyDescent="0.25">
      <c r="A227" s="153">
        <v>20</v>
      </c>
      <c r="B227" s="154" t="s">
        <v>714</v>
      </c>
      <c r="C227" s="16">
        <v>35</v>
      </c>
      <c r="D227" s="39">
        <f t="shared" si="118"/>
        <v>34</v>
      </c>
      <c r="E227" s="39">
        <v>2</v>
      </c>
      <c r="F227" s="39">
        <f t="shared" si="119"/>
        <v>32</v>
      </c>
      <c r="G227" s="39">
        <v>0</v>
      </c>
      <c r="H227" s="39">
        <v>14</v>
      </c>
      <c r="I227" s="39">
        <v>18</v>
      </c>
      <c r="J227" s="39">
        <v>0</v>
      </c>
      <c r="K227" s="105">
        <v>0.1</v>
      </c>
      <c r="L227" s="39">
        <f t="shared" si="120"/>
        <v>3.2</v>
      </c>
      <c r="M227" s="81">
        <f t="shared" si="121"/>
        <v>3.2</v>
      </c>
      <c r="N227" s="105">
        <v>0.55000000000000004</v>
      </c>
      <c r="O227" s="39">
        <f t="shared" si="122"/>
        <v>17.600000000000001</v>
      </c>
      <c r="P227" s="105">
        <v>0.3</v>
      </c>
      <c r="Q227" s="39">
        <f t="shared" si="123"/>
        <v>9.6</v>
      </c>
      <c r="R227" s="39">
        <f t="shared" si="124"/>
        <v>4</v>
      </c>
      <c r="S227" s="39">
        <v>2</v>
      </c>
      <c r="T227" s="39">
        <v>2</v>
      </c>
    </row>
    <row r="228" spans="1:20" ht="56.25" customHeight="1" x14ac:dyDescent="0.25">
      <c r="A228" s="153">
        <v>21</v>
      </c>
      <c r="B228" s="154" t="s">
        <v>715</v>
      </c>
      <c r="C228" s="16">
        <v>33</v>
      </c>
      <c r="D228" s="39">
        <f t="shared" si="118"/>
        <v>29</v>
      </c>
      <c r="E228" s="39">
        <v>2</v>
      </c>
      <c r="F228" s="39">
        <f t="shared" si="119"/>
        <v>27</v>
      </c>
      <c r="G228" s="110">
        <v>0</v>
      </c>
      <c r="H228" s="110">
        <v>15</v>
      </c>
      <c r="I228" s="110">
        <v>12</v>
      </c>
      <c r="J228" s="110">
        <v>0</v>
      </c>
      <c r="K228" s="105">
        <v>0.1</v>
      </c>
      <c r="L228" s="39">
        <f t="shared" si="120"/>
        <v>2.7</v>
      </c>
      <c r="M228" s="81">
        <f t="shared" si="121"/>
        <v>2.7</v>
      </c>
      <c r="N228" s="105">
        <v>0.55000000000000004</v>
      </c>
      <c r="O228" s="39">
        <f t="shared" si="122"/>
        <v>14.850000000000001</v>
      </c>
      <c r="P228" s="105">
        <v>0.3</v>
      </c>
      <c r="Q228" s="39">
        <f t="shared" si="123"/>
        <v>8.1</v>
      </c>
      <c r="R228" s="39">
        <f t="shared" si="124"/>
        <v>3</v>
      </c>
      <c r="S228" s="110">
        <v>1</v>
      </c>
      <c r="T228" s="110">
        <v>2</v>
      </c>
    </row>
    <row r="229" spans="1:20" ht="56.25" customHeight="1" x14ac:dyDescent="0.25">
      <c r="A229" s="153">
        <v>22</v>
      </c>
      <c r="B229" s="154" t="s">
        <v>716</v>
      </c>
      <c r="C229" s="16">
        <v>38</v>
      </c>
      <c r="D229" s="39">
        <f t="shared" si="118"/>
        <v>37</v>
      </c>
      <c r="E229" s="39">
        <v>2</v>
      </c>
      <c r="F229" s="39">
        <f>G229+H229+I229+J229</f>
        <v>35</v>
      </c>
      <c r="G229" s="39">
        <v>0</v>
      </c>
      <c r="H229" s="39">
        <v>11</v>
      </c>
      <c r="I229" s="39">
        <v>18</v>
      </c>
      <c r="J229" s="39">
        <v>6</v>
      </c>
      <c r="K229" s="105">
        <v>0.1</v>
      </c>
      <c r="L229" s="39">
        <f t="shared" si="120"/>
        <v>3.5</v>
      </c>
      <c r="M229" s="81">
        <f t="shared" si="121"/>
        <v>3.5</v>
      </c>
      <c r="N229" s="105">
        <v>0.55000000000000004</v>
      </c>
      <c r="O229" s="39">
        <f t="shared" si="122"/>
        <v>19.25</v>
      </c>
      <c r="P229" s="105">
        <v>0.3</v>
      </c>
      <c r="Q229" s="39">
        <f t="shared" si="123"/>
        <v>10.5</v>
      </c>
      <c r="R229" s="39">
        <f t="shared" si="124"/>
        <v>1</v>
      </c>
      <c r="S229" s="39"/>
      <c r="T229" s="39">
        <v>1</v>
      </c>
    </row>
    <row r="230" spans="1:20" ht="56.25" customHeight="1" x14ac:dyDescent="0.25">
      <c r="A230" s="153">
        <v>23</v>
      </c>
      <c r="B230" s="154" t="s">
        <v>717</v>
      </c>
      <c r="C230" s="16">
        <v>36</v>
      </c>
      <c r="D230" s="39">
        <f t="shared" si="118"/>
        <v>34</v>
      </c>
      <c r="E230" s="39">
        <v>2</v>
      </c>
      <c r="F230" s="39">
        <f t="shared" si="119"/>
        <v>32</v>
      </c>
      <c r="G230" s="155">
        <v>0</v>
      </c>
      <c r="H230" s="155">
        <v>6</v>
      </c>
      <c r="I230" s="155">
        <v>24</v>
      </c>
      <c r="J230" s="155">
        <v>2</v>
      </c>
      <c r="K230" s="105">
        <v>0.1</v>
      </c>
      <c r="L230" s="39">
        <f t="shared" si="120"/>
        <v>3.2</v>
      </c>
      <c r="M230" s="81">
        <f t="shared" si="121"/>
        <v>3.2</v>
      </c>
      <c r="N230" s="105">
        <v>0.55000000000000004</v>
      </c>
      <c r="O230" s="39">
        <f t="shared" si="122"/>
        <v>17.600000000000001</v>
      </c>
      <c r="P230" s="105">
        <v>0.3</v>
      </c>
      <c r="Q230" s="39">
        <f t="shared" si="123"/>
        <v>9.6</v>
      </c>
      <c r="R230" s="39">
        <f t="shared" si="124"/>
        <v>4</v>
      </c>
      <c r="S230" s="155">
        <v>2</v>
      </c>
      <c r="T230" s="155">
        <v>2</v>
      </c>
    </row>
    <row r="231" spans="1:20" ht="56.25" customHeight="1" x14ac:dyDescent="0.25">
      <c r="A231" s="153">
        <v>24</v>
      </c>
      <c r="B231" s="65" t="s">
        <v>718</v>
      </c>
      <c r="C231" s="16">
        <v>47</v>
      </c>
      <c r="D231" s="39">
        <f t="shared" si="118"/>
        <v>39</v>
      </c>
      <c r="E231" s="39">
        <v>3</v>
      </c>
      <c r="F231" s="39">
        <f t="shared" si="119"/>
        <v>36</v>
      </c>
      <c r="G231" s="39"/>
      <c r="H231" s="39">
        <v>19</v>
      </c>
      <c r="I231" s="39">
        <v>16</v>
      </c>
      <c r="J231" s="39">
        <v>1</v>
      </c>
      <c r="K231" s="105">
        <v>0.1</v>
      </c>
      <c r="L231" s="39">
        <f t="shared" si="120"/>
        <v>3.6</v>
      </c>
      <c r="M231" s="81">
        <f t="shared" si="121"/>
        <v>3.6</v>
      </c>
      <c r="N231" s="105">
        <v>0.55000000000000004</v>
      </c>
      <c r="O231" s="39">
        <f t="shared" si="122"/>
        <v>19.8</v>
      </c>
      <c r="P231" s="105">
        <v>0.3</v>
      </c>
      <c r="Q231" s="39">
        <f t="shared" si="123"/>
        <v>10.799999999999999</v>
      </c>
      <c r="R231" s="39">
        <f t="shared" si="124"/>
        <v>6</v>
      </c>
      <c r="S231" s="39">
        <v>3</v>
      </c>
      <c r="T231" s="39">
        <v>3</v>
      </c>
    </row>
    <row r="232" spans="1:20" ht="56.25" customHeight="1" x14ac:dyDescent="0.25">
      <c r="A232" s="153">
        <v>25</v>
      </c>
      <c r="B232" s="65" t="s">
        <v>719</v>
      </c>
      <c r="C232" s="16">
        <v>40</v>
      </c>
      <c r="D232" s="39">
        <f t="shared" si="118"/>
        <v>40</v>
      </c>
      <c r="E232" s="39">
        <v>3</v>
      </c>
      <c r="F232" s="39">
        <f t="shared" si="119"/>
        <v>37</v>
      </c>
      <c r="G232" s="39">
        <v>0</v>
      </c>
      <c r="H232" s="39">
        <v>21</v>
      </c>
      <c r="I232" s="39">
        <v>15</v>
      </c>
      <c r="J232" s="39">
        <v>1</v>
      </c>
      <c r="K232" s="105">
        <v>0.1</v>
      </c>
      <c r="L232" s="39">
        <f t="shared" si="120"/>
        <v>3.7</v>
      </c>
      <c r="M232" s="81">
        <f t="shared" si="121"/>
        <v>3.7</v>
      </c>
      <c r="N232" s="105">
        <v>0.55000000000000004</v>
      </c>
      <c r="O232" s="39">
        <f t="shared" si="122"/>
        <v>20.350000000000001</v>
      </c>
      <c r="P232" s="105">
        <v>0.3</v>
      </c>
      <c r="Q232" s="39">
        <f t="shared" si="123"/>
        <v>11.1</v>
      </c>
      <c r="R232" s="39">
        <f t="shared" si="124"/>
        <v>5</v>
      </c>
      <c r="S232" s="39">
        <v>2</v>
      </c>
      <c r="T232" s="39">
        <v>3</v>
      </c>
    </row>
    <row r="233" spans="1:20" ht="56.25" customHeight="1" x14ac:dyDescent="0.25">
      <c r="A233" s="153">
        <v>26</v>
      </c>
      <c r="B233" s="65" t="s">
        <v>720</v>
      </c>
      <c r="C233" s="16">
        <v>37</v>
      </c>
      <c r="D233" s="39">
        <f t="shared" si="118"/>
        <v>36</v>
      </c>
      <c r="E233" s="39">
        <v>3</v>
      </c>
      <c r="F233" s="39">
        <f t="shared" si="119"/>
        <v>33</v>
      </c>
      <c r="G233" s="155">
        <v>0</v>
      </c>
      <c r="H233" s="155">
        <v>20</v>
      </c>
      <c r="I233" s="155">
        <v>11</v>
      </c>
      <c r="J233" s="155">
        <v>2</v>
      </c>
      <c r="K233" s="105">
        <v>0.1</v>
      </c>
      <c r="L233" s="39">
        <f t="shared" si="120"/>
        <v>3.3000000000000003</v>
      </c>
      <c r="M233" s="81">
        <f t="shared" si="121"/>
        <v>3.3000000000000003</v>
      </c>
      <c r="N233" s="105">
        <v>0.55000000000000004</v>
      </c>
      <c r="O233" s="39">
        <f t="shared" si="122"/>
        <v>18.150000000000002</v>
      </c>
      <c r="P233" s="105">
        <v>0.3</v>
      </c>
      <c r="Q233" s="39">
        <f t="shared" si="123"/>
        <v>9.9</v>
      </c>
      <c r="R233" s="39">
        <f t="shared" si="124"/>
        <v>5</v>
      </c>
      <c r="S233" s="155">
        <v>2</v>
      </c>
      <c r="T233" s="155">
        <v>3</v>
      </c>
    </row>
    <row r="234" spans="1:20" ht="56.25" customHeight="1" x14ac:dyDescent="0.25">
      <c r="A234" s="137" t="s">
        <v>37</v>
      </c>
      <c r="B234" s="91" t="s">
        <v>40</v>
      </c>
      <c r="C234" s="37">
        <f>SUM(C235:C251)</f>
        <v>573</v>
      </c>
      <c r="D234" s="37">
        <f>SUM(D235:D251)</f>
        <v>528</v>
      </c>
      <c r="E234" s="37">
        <f>SUM(E235:E251)</f>
        <v>38</v>
      </c>
      <c r="F234" s="37">
        <f>SUM(F235:F251)</f>
        <v>490</v>
      </c>
      <c r="G234" s="91"/>
      <c r="H234" s="37">
        <f>SUM(H235:H251)</f>
        <v>356</v>
      </c>
      <c r="I234" s="37">
        <f>SUM(I235:I251)</f>
        <v>111</v>
      </c>
      <c r="J234" s="37">
        <f>SUM(J235:J251)</f>
        <v>22</v>
      </c>
      <c r="K234" s="91"/>
      <c r="L234" s="37">
        <f>SUM(L235:L251)</f>
        <v>49</v>
      </c>
      <c r="M234" s="164">
        <f>SUM(M235:M251)</f>
        <v>48</v>
      </c>
      <c r="N234" s="91"/>
      <c r="O234" s="37">
        <f>SUM(O235:O251)</f>
        <v>294</v>
      </c>
      <c r="P234" s="91"/>
      <c r="Q234" s="37">
        <f>SUM(Q235:Q251)</f>
        <v>122.5</v>
      </c>
      <c r="R234" s="37">
        <f>SUM(R235:R251)</f>
        <v>59</v>
      </c>
      <c r="S234" s="37">
        <f>SUM(S235:S251)</f>
        <v>19</v>
      </c>
      <c r="T234" s="37">
        <f>SUM(T235:T251)</f>
        <v>40</v>
      </c>
    </row>
    <row r="235" spans="1:20" ht="56.25" customHeight="1" x14ac:dyDescent="0.25">
      <c r="A235" s="174">
        <v>1</v>
      </c>
      <c r="B235" s="48" t="s">
        <v>721</v>
      </c>
      <c r="C235" s="16">
        <v>15</v>
      </c>
      <c r="D235" s="39">
        <f>E235+F235</f>
        <v>13</v>
      </c>
      <c r="E235" s="39">
        <v>2</v>
      </c>
      <c r="F235" s="39">
        <f>G235+H235+I235+J235</f>
        <v>11</v>
      </c>
      <c r="G235" s="39"/>
      <c r="H235" s="39">
        <v>10</v>
      </c>
      <c r="I235" s="39">
        <v>1</v>
      </c>
      <c r="J235" s="39"/>
      <c r="K235" s="105">
        <v>0.1</v>
      </c>
      <c r="L235" s="39">
        <f>K235*F235</f>
        <v>1.1000000000000001</v>
      </c>
      <c r="M235" s="81">
        <f>L235-G235</f>
        <v>1.1000000000000001</v>
      </c>
      <c r="N235" s="105">
        <v>0.6</v>
      </c>
      <c r="O235" s="39">
        <f>N235*F235</f>
        <v>6.6</v>
      </c>
      <c r="P235" s="105">
        <v>0.25</v>
      </c>
      <c r="Q235" s="39">
        <f>P235*F235</f>
        <v>2.75</v>
      </c>
      <c r="R235" s="39">
        <f>S235+T235</f>
        <v>1</v>
      </c>
      <c r="S235" s="39"/>
      <c r="T235" s="39">
        <v>1</v>
      </c>
    </row>
    <row r="236" spans="1:20" ht="56.25" customHeight="1" x14ac:dyDescent="0.25">
      <c r="A236" s="174">
        <v>2</v>
      </c>
      <c r="B236" s="48" t="s">
        <v>722</v>
      </c>
      <c r="C236" s="16">
        <v>25</v>
      </c>
      <c r="D236" s="39">
        <f t="shared" ref="D236:D251" si="125">E236+F236</f>
        <v>22</v>
      </c>
      <c r="E236" s="39">
        <v>2</v>
      </c>
      <c r="F236" s="39">
        <f>G236+H236+I236+J236</f>
        <v>20</v>
      </c>
      <c r="G236" s="39"/>
      <c r="H236" s="39">
        <v>17</v>
      </c>
      <c r="I236" s="39">
        <v>3</v>
      </c>
      <c r="J236" s="39"/>
      <c r="K236" s="105">
        <v>0.1</v>
      </c>
      <c r="L236" s="39">
        <f>K236*F236</f>
        <v>2</v>
      </c>
      <c r="M236" s="81">
        <f>L236-G236</f>
        <v>2</v>
      </c>
      <c r="N236" s="105">
        <v>0.6</v>
      </c>
      <c r="O236" s="39">
        <f t="shared" ref="O236:O251" si="126">N236*F236</f>
        <v>12</v>
      </c>
      <c r="P236" s="105">
        <v>0.25</v>
      </c>
      <c r="Q236" s="39">
        <f t="shared" ref="Q236:Q251" si="127">P236*F236</f>
        <v>5</v>
      </c>
      <c r="R236" s="39">
        <f t="shared" ref="R236:R251" si="128">S236+T236</f>
        <v>2</v>
      </c>
      <c r="S236" s="39">
        <v>1</v>
      </c>
      <c r="T236" s="39">
        <v>1</v>
      </c>
    </row>
    <row r="237" spans="1:20" ht="56.25" customHeight="1" x14ac:dyDescent="0.25">
      <c r="A237" s="174">
        <v>3</v>
      </c>
      <c r="B237" s="48" t="s">
        <v>723</v>
      </c>
      <c r="C237" s="16">
        <v>24</v>
      </c>
      <c r="D237" s="39">
        <f t="shared" si="125"/>
        <v>24</v>
      </c>
      <c r="E237" s="39">
        <v>2</v>
      </c>
      <c r="F237" s="39">
        <f t="shared" ref="F237:F251" si="129">G237+H237+I237+J237</f>
        <v>22</v>
      </c>
      <c r="G237" s="39"/>
      <c r="H237" s="39">
        <v>16</v>
      </c>
      <c r="I237" s="39">
        <v>3</v>
      </c>
      <c r="J237" s="39">
        <v>3</v>
      </c>
      <c r="K237" s="105">
        <v>0.1</v>
      </c>
      <c r="L237" s="39">
        <f t="shared" ref="L237:L251" si="130">K237*F237</f>
        <v>2.2000000000000002</v>
      </c>
      <c r="M237" s="81">
        <f t="shared" ref="M237:M251" si="131">L237-G237</f>
        <v>2.2000000000000002</v>
      </c>
      <c r="N237" s="105">
        <v>0.6</v>
      </c>
      <c r="O237" s="39">
        <f t="shared" si="126"/>
        <v>13.2</v>
      </c>
      <c r="P237" s="105">
        <v>0.25</v>
      </c>
      <c r="Q237" s="39">
        <f t="shared" si="127"/>
        <v>5.5</v>
      </c>
      <c r="R237" s="39">
        <f t="shared" si="128"/>
        <v>3</v>
      </c>
      <c r="S237" s="39">
        <v>1</v>
      </c>
      <c r="T237" s="39">
        <v>2</v>
      </c>
    </row>
    <row r="238" spans="1:20" ht="56.25" customHeight="1" x14ac:dyDescent="0.25">
      <c r="A238" s="174">
        <v>4</v>
      </c>
      <c r="B238" s="48" t="s">
        <v>724</v>
      </c>
      <c r="C238" s="16">
        <v>25</v>
      </c>
      <c r="D238" s="39">
        <f t="shared" si="125"/>
        <v>25</v>
      </c>
      <c r="E238" s="39">
        <v>2</v>
      </c>
      <c r="F238" s="39">
        <f t="shared" si="129"/>
        <v>23</v>
      </c>
      <c r="G238" s="39"/>
      <c r="H238" s="39">
        <v>17</v>
      </c>
      <c r="I238" s="39">
        <v>4</v>
      </c>
      <c r="J238" s="39">
        <v>2</v>
      </c>
      <c r="K238" s="105">
        <v>0.1</v>
      </c>
      <c r="L238" s="39">
        <f t="shared" si="130"/>
        <v>2.3000000000000003</v>
      </c>
      <c r="M238" s="81">
        <f t="shared" si="131"/>
        <v>2.3000000000000003</v>
      </c>
      <c r="N238" s="105">
        <v>0.6</v>
      </c>
      <c r="O238" s="39">
        <f t="shared" si="126"/>
        <v>13.799999999999999</v>
      </c>
      <c r="P238" s="105">
        <v>0.25</v>
      </c>
      <c r="Q238" s="39">
        <f t="shared" si="127"/>
        <v>5.75</v>
      </c>
      <c r="R238" s="39">
        <f t="shared" si="128"/>
        <v>3</v>
      </c>
      <c r="S238" s="39">
        <v>1</v>
      </c>
      <c r="T238" s="39">
        <v>2</v>
      </c>
    </row>
    <row r="239" spans="1:20" ht="66" x14ac:dyDescent="0.25">
      <c r="A239" s="174">
        <v>5</v>
      </c>
      <c r="B239" s="48" t="s">
        <v>725</v>
      </c>
      <c r="C239" s="16">
        <v>60</v>
      </c>
      <c r="D239" s="39">
        <f t="shared" si="125"/>
        <v>58</v>
      </c>
      <c r="E239" s="39">
        <v>4</v>
      </c>
      <c r="F239" s="39">
        <f t="shared" si="129"/>
        <v>54</v>
      </c>
      <c r="G239" s="39"/>
      <c r="H239" s="39">
        <v>34</v>
      </c>
      <c r="I239" s="39">
        <v>19</v>
      </c>
      <c r="J239" s="39">
        <v>1</v>
      </c>
      <c r="K239" s="105">
        <v>0.1</v>
      </c>
      <c r="L239" s="39">
        <f t="shared" si="130"/>
        <v>5.4</v>
      </c>
      <c r="M239" s="81">
        <f t="shared" si="131"/>
        <v>5.4</v>
      </c>
      <c r="N239" s="105">
        <v>0.6</v>
      </c>
      <c r="O239" s="39">
        <f t="shared" si="126"/>
        <v>32.4</v>
      </c>
      <c r="P239" s="105">
        <v>0.25</v>
      </c>
      <c r="Q239" s="39">
        <f t="shared" si="127"/>
        <v>13.5</v>
      </c>
      <c r="R239" s="39">
        <f t="shared" si="128"/>
        <v>8</v>
      </c>
      <c r="S239" s="39">
        <v>3</v>
      </c>
      <c r="T239" s="39">
        <v>5</v>
      </c>
    </row>
    <row r="240" spans="1:20" ht="56.25" customHeight="1" x14ac:dyDescent="0.25">
      <c r="A240" s="174">
        <v>6</v>
      </c>
      <c r="B240" s="48" t="s">
        <v>726</v>
      </c>
      <c r="C240" s="16">
        <v>24</v>
      </c>
      <c r="D240" s="39">
        <f t="shared" si="125"/>
        <v>23</v>
      </c>
      <c r="E240" s="39">
        <v>2</v>
      </c>
      <c r="F240" s="39">
        <f t="shared" si="129"/>
        <v>21</v>
      </c>
      <c r="G240" s="39"/>
      <c r="H240" s="39">
        <v>16</v>
      </c>
      <c r="I240" s="39">
        <v>3</v>
      </c>
      <c r="J240" s="39">
        <v>2</v>
      </c>
      <c r="K240" s="105">
        <v>0.1</v>
      </c>
      <c r="L240" s="39">
        <f t="shared" si="130"/>
        <v>2.1</v>
      </c>
      <c r="M240" s="81">
        <f t="shared" si="131"/>
        <v>2.1</v>
      </c>
      <c r="N240" s="105">
        <v>0.6</v>
      </c>
      <c r="O240" s="39">
        <f t="shared" si="126"/>
        <v>12.6</v>
      </c>
      <c r="P240" s="105">
        <v>0.25</v>
      </c>
      <c r="Q240" s="39">
        <f t="shared" si="127"/>
        <v>5.25</v>
      </c>
      <c r="R240" s="39">
        <f t="shared" si="128"/>
        <v>2</v>
      </c>
      <c r="S240" s="39"/>
      <c r="T240" s="39">
        <v>2</v>
      </c>
    </row>
    <row r="241" spans="1:20" ht="56.25" customHeight="1" x14ac:dyDescent="0.25">
      <c r="A241" s="174">
        <v>7</v>
      </c>
      <c r="B241" s="48" t="s">
        <v>727</v>
      </c>
      <c r="C241" s="16">
        <v>30</v>
      </c>
      <c r="D241" s="39">
        <f t="shared" si="125"/>
        <v>26</v>
      </c>
      <c r="E241" s="39">
        <v>2</v>
      </c>
      <c r="F241" s="39">
        <f t="shared" si="129"/>
        <v>24</v>
      </c>
      <c r="G241" s="39"/>
      <c r="H241" s="39">
        <v>18</v>
      </c>
      <c r="I241" s="39">
        <v>5</v>
      </c>
      <c r="J241" s="39">
        <v>1</v>
      </c>
      <c r="K241" s="105">
        <v>0.1</v>
      </c>
      <c r="L241" s="39">
        <f t="shared" si="130"/>
        <v>2.4000000000000004</v>
      </c>
      <c r="M241" s="81">
        <f t="shared" si="131"/>
        <v>2.4000000000000004</v>
      </c>
      <c r="N241" s="105">
        <v>0.6</v>
      </c>
      <c r="O241" s="39">
        <f t="shared" si="126"/>
        <v>14.399999999999999</v>
      </c>
      <c r="P241" s="105">
        <v>0.25</v>
      </c>
      <c r="Q241" s="39">
        <f t="shared" si="127"/>
        <v>6</v>
      </c>
      <c r="R241" s="39">
        <f t="shared" si="128"/>
        <v>2</v>
      </c>
      <c r="S241" s="39"/>
      <c r="T241" s="39">
        <v>2</v>
      </c>
    </row>
    <row r="242" spans="1:20" ht="56.25" customHeight="1" x14ac:dyDescent="0.25">
      <c r="A242" s="174">
        <v>8</v>
      </c>
      <c r="B242" s="48" t="s">
        <v>728</v>
      </c>
      <c r="C242" s="16">
        <v>24</v>
      </c>
      <c r="D242" s="39">
        <f t="shared" si="125"/>
        <v>24</v>
      </c>
      <c r="E242" s="39">
        <v>2</v>
      </c>
      <c r="F242" s="39">
        <f t="shared" si="129"/>
        <v>22</v>
      </c>
      <c r="G242" s="39"/>
      <c r="H242" s="39">
        <v>14</v>
      </c>
      <c r="I242" s="39">
        <v>7</v>
      </c>
      <c r="J242" s="39">
        <v>1</v>
      </c>
      <c r="K242" s="105">
        <v>0.1</v>
      </c>
      <c r="L242" s="39">
        <f t="shared" si="130"/>
        <v>2.2000000000000002</v>
      </c>
      <c r="M242" s="81">
        <f t="shared" si="131"/>
        <v>2.2000000000000002</v>
      </c>
      <c r="N242" s="105">
        <v>0.6</v>
      </c>
      <c r="O242" s="39">
        <f t="shared" si="126"/>
        <v>13.2</v>
      </c>
      <c r="P242" s="105">
        <v>0.25</v>
      </c>
      <c r="Q242" s="39">
        <f t="shared" si="127"/>
        <v>5.5</v>
      </c>
      <c r="R242" s="39">
        <f t="shared" si="128"/>
        <v>3</v>
      </c>
      <c r="S242" s="157">
        <v>1</v>
      </c>
      <c r="T242" s="157">
        <v>2</v>
      </c>
    </row>
    <row r="243" spans="1:20" ht="56.25" customHeight="1" x14ac:dyDescent="0.25">
      <c r="A243" s="174">
        <v>9</v>
      </c>
      <c r="B243" s="48" t="s">
        <v>729</v>
      </c>
      <c r="C243" s="16">
        <v>40</v>
      </c>
      <c r="D243" s="39">
        <f t="shared" si="125"/>
        <v>35</v>
      </c>
      <c r="E243" s="39">
        <v>2</v>
      </c>
      <c r="F243" s="39">
        <f t="shared" si="129"/>
        <v>33</v>
      </c>
      <c r="G243" s="39"/>
      <c r="H243" s="39">
        <v>26</v>
      </c>
      <c r="I243" s="39">
        <v>6</v>
      </c>
      <c r="J243" s="39">
        <v>1</v>
      </c>
      <c r="K243" s="105">
        <v>0.1</v>
      </c>
      <c r="L243" s="39">
        <f t="shared" si="130"/>
        <v>3.3000000000000003</v>
      </c>
      <c r="M243" s="81">
        <f t="shared" si="131"/>
        <v>3.3000000000000003</v>
      </c>
      <c r="N243" s="105">
        <v>0.6</v>
      </c>
      <c r="O243" s="39">
        <f t="shared" si="126"/>
        <v>19.8</v>
      </c>
      <c r="P243" s="105">
        <v>0.25</v>
      </c>
      <c r="Q243" s="39">
        <f t="shared" si="127"/>
        <v>8.25</v>
      </c>
      <c r="R243" s="39">
        <f t="shared" si="128"/>
        <v>5</v>
      </c>
      <c r="S243" s="39">
        <v>2</v>
      </c>
      <c r="T243" s="39">
        <v>3</v>
      </c>
    </row>
    <row r="244" spans="1:20" ht="56.25" customHeight="1" x14ac:dyDescent="0.25">
      <c r="A244" s="174">
        <v>10</v>
      </c>
      <c r="B244" s="48" t="s">
        <v>730</v>
      </c>
      <c r="C244" s="16">
        <v>49</v>
      </c>
      <c r="D244" s="39">
        <f t="shared" si="125"/>
        <v>47</v>
      </c>
      <c r="E244" s="39">
        <v>4</v>
      </c>
      <c r="F244" s="39">
        <f t="shared" si="129"/>
        <v>43</v>
      </c>
      <c r="G244" s="39"/>
      <c r="H244" s="39">
        <v>31</v>
      </c>
      <c r="I244" s="39">
        <v>9</v>
      </c>
      <c r="J244" s="39">
        <v>3</v>
      </c>
      <c r="K244" s="105">
        <v>0.1</v>
      </c>
      <c r="L244" s="39">
        <f t="shared" si="130"/>
        <v>4.3</v>
      </c>
      <c r="M244" s="81">
        <f t="shared" si="131"/>
        <v>4.3</v>
      </c>
      <c r="N244" s="105">
        <v>0.6</v>
      </c>
      <c r="O244" s="39">
        <f t="shared" si="126"/>
        <v>25.8</v>
      </c>
      <c r="P244" s="105">
        <v>0.25</v>
      </c>
      <c r="Q244" s="39">
        <f t="shared" si="127"/>
        <v>10.75</v>
      </c>
      <c r="R244" s="39">
        <f t="shared" si="128"/>
        <v>7</v>
      </c>
      <c r="S244" s="39">
        <v>3</v>
      </c>
      <c r="T244" s="39">
        <v>4</v>
      </c>
    </row>
    <row r="245" spans="1:20" ht="56.25" customHeight="1" x14ac:dyDescent="0.25">
      <c r="A245" s="174">
        <v>11</v>
      </c>
      <c r="B245" s="48" t="s">
        <v>731</v>
      </c>
      <c r="C245" s="16">
        <v>41</v>
      </c>
      <c r="D245" s="39">
        <f t="shared" si="125"/>
        <v>36</v>
      </c>
      <c r="E245" s="39">
        <v>2</v>
      </c>
      <c r="F245" s="39">
        <f t="shared" si="129"/>
        <v>34</v>
      </c>
      <c r="G245" s="39"/>
      <c r="H245" s="39">
        <v>26</v>
      </c>
      <c r="I245" s="39">
        <v>8</v>
      </c>
      <c r="J245" s="39">
        <v>0</v>
      </c>
      <c r="K245" s="105">
        <v>0.1</v>
      </c>
      <c r="L245" s="39">
        <f t="shared" si="130"/>
        <v>3.4000000000000004</v>
      </c>
      <c r="M245" s="81">
        <f t="shared" si="131"/>
        <v>3.4000000000000004</v>
      </c>
      <c r="N245" s="105">
        <v>0.6</v>
      </c>
      <c r="O245" s="39">
        <f t="shared" si="126"/>
        <v>20.399999999999999</v>
      </c>
      <c r="P245" s="105">
        <v>0.25</v>
      </c>
      <c r="Q245" s="39">
        <f t="shared" si="127"/>
        <v>8.5</v>
      </c>
      <c r="R245" s="39">
        <f t="shared" si="128"/>
        <v>4</v>
      </c>
      <c r="S245" s="39">
        <v>2</v>
      </c>
      <c r="T245" s="39">
        <v>2</v>
      </c>
    </row>
    <row r="246" spans="1:20" ht="56.25" customHeight="1" x14ac:dyDescent="0.25">
      <c r="A246" s="174">
        <v>12</v>
      </c>
      <c r="B246" s="48" t="s">
        <v>732</v>
      </c>
      <c r="C246" s="16">
        <v>33</v>
      </c>
      <c r="D246" s="39">
        <f t="shared" si="125"/>
        <v>29</v>
      </c>
      <c r="E246" s="39">
        <v>2</v>
      </c>
      <c r="F246" s="39">
        <f t="shared" si="129"/>
        <v>27</v>
      </c>
      <c r="G246" s="39">
        <v>1</v>
      </c>
      <c r="H246" s="39">
        <v>19</v>
      </c>
      <c r="I246" s="39">
        <v>5</v>
      </c>
      <c r="J246" s="122">
        <v>2</v>
      </c>
      <c r="K246" s="105">
        <v>0.1</v>
      </c>
      <c r="L246" s="39">
        <f t="shared" si="130"/>
        <v>2.7</v>
      </c>
      <c r="M246" s="81">
        <f t="shared" si="131"/>
        <v>1.7000000000000002</v>
      </c>
      <c r="N246" s="105">
        <v>0.6</v>
      </c>
      <c r="O246" s="39">
        <f t="shared" si="126"/>
        <v>16.2</v>
      </c>
      <c r="P246" s="105">
        <v>0.25</v>
      </c>
      <c r="Q246" s="39">
        <f t="shared" si="127"/>
        <v>6.75</v>
      </c>
      <c r="R246" s="39">
        <f t="shared" si="128"/>
        <v>2</v>
      </c>
      <c r="S246" s="39">
        <v>1</v>
      </c>
      <c r="T246" s="39">
        <v>1</v>
      </c>
    </row>
    <row r="247" spans="1:20" ht="56.25" customHeight="1" x14ac:dyDescent="0.25">
      <c r="A247" s="174">
        <v>13</v>
      </c>
      <c r="B247" s="48" t="s">
        <v>733</v>
      </c>
      <c r="C247" s="16">
        <v>30</v>
      </c>
      <c r="D247" s="39">
        <f t="shared" si="125"/>
        <v>27</v>
      </c>
      <c r="E247" s="39">
        <v>2</v>
      </c>
      <c r="F247" s="39">
        <f t="shared" si="129"/>
        <v>25</v>
      </c>
      <c r="G247" s="39"/>
      <c r="H247" s="39">
        <v>18</v>
      </c>
      <c r="I247" s="39">
        <v>6</v>
      </c>
      <c r="J247" s="39">
        <v>1</v>
      </c>
      <c r="K247" s="105">
        <v>0.1</v>
      </c>
      <c r="L247" s="39">
        <f t="shared" si="130"/>
        <v>2.5</v>
      </c>
      <c r="M247" s="81">
        <f t="shared" si="131"/>
        <v>2.5</v>
      </c>
      <c r="N247" s="105">
        <v>0.6</v>
      </c>
      <c r="O247" s="39">
        <f t="shared" si="126"/>
        <v>15</v>
      </c>
      <c r="P247" s="105">
        <v>0.25</v>
      </c>
      <c r="Q247" s="39">
        <f t="shared" si="127"/>
        <v>6.25</v>
      </c>
      <c r="R247" s="39">
        <f t="shared" si="128"/>
        <v>3</v>
      </c>
      <c r="S247" s="39">
        <v>1</v>
      </c>
      <c r="T247" s="39">
        <v>2</v>
      </c>
    </row>
    <row r="248" spans="1:20" ht="56.25" customHeight="1" x14ac:dyDescent="0.25">
      <c r="A248" s="174">
        <v>14</v>
      </c>
      <c r="B248" s="48" t="s">
        <v>734</v>
      </c>
      <c r="C248" s="16">
        <v>34</v>
      </c>
      <c r="D248" s="39">
        <f t="shared" si="125"/>
        <v>28</v>
      </c>
      <c r="E248" s="39">
        <v>2</v>
      </c>
      <c r="F248" s="39">
        <f t="shared" si="129"/>
        <v>26</v>
      </c>
      <c r="G248" s="39"/>
      <c r="H248" s="39">
        <v>18</v>
      </c>
      <c r="I248" s="39">
        <v>7</v>
      </c>
      <c r="J248" s="39">
        <v>1</v>
      </c>
      <c r="K248" s="105">
        <v>0.1</v>
      </c>
      <c r="L248" s="39">
        <f t="shared" si="130"/>
        <v>2.6</v>
      </c>
      <c r="M248" s="81">
        <f t="shared" si="131"/>
        <v>2.6</v>
      </c>
      <c r="N248" s="105">
        <v>0.6</v>
      </c>
      <c r="O248" s="39">
        <f t="shared" si="126"/>
        <v>15.6</v>
      </c>
      <c r="P248" s="105">
        <v>0.25</v>
      </c>
      <c r="Q248" s="39">
        <f t="shared" si="127"/>
        <v>6.5</v>
      </c>
      <c r="R248" s="39">
        <f t="shared" si="128"/>
        <v>2</v>
      </c>
      <c r="S248" s="39"/>
      <c r="T248" s="39">
        <v>2</v>
      </c>
    </row>
    <row r="249" spans="1:20" ht="56.25" customHeight="1" x14ac:dyDescent="0.25">
      <c r="A249" s="174">
        <v>15</v>
      </c>
      <c r="B249" s="48" t="s">
        <v>735</v>
      </c>
      <c r="C249" s="16">
        <v>38</v>
      </c>
      <c r="D249" s="39">
        <f t="shared" si="125"/>
        <v>36</v>
      </c>
      <c r="E249" s="39">
        <v>2</v>
      </c>
      <c r="F249" s="39">
        <f t="shared" si="129"/>
        <v>34</v>
      </c>
      <c r="G249" s="39"/>
      <c r="H249" s="39">
        <v>26</v>
      </c>
      <c r="I249" s="39">
        <v>5</v>
      </c>
      <c r="J249" s="39">
        <v>3</v>
      </c>
      <c r="K249" s="105">
        <v>0.1</v>
      </c>
      <c r="L249" s="39">
        <f t="shared" si="130"/>
        <v>3.4000000000000004</v>
      </c>
      <c r="M249" s="81">
        <f t="shared" si="131"/>
        <v>3.4000000000000004</v>
      </c>
      <c r="N249" s="105">
        <v>0.6</v>
      </c>
      <c r="O249" s="39">
        <f t="shared" si="126"/>
        <v>20.399999999999999</v>
      </c>
      <c r="P249" s="105">
        <v>0.25</v>
      </c>
      <c r="Q249" s="39">
        <f t="shared" si="127"/>
        <v>8.5</v>
      </c>
      <c r="R249" s="39">
        <f t="shared" si="128"/>
        <v>5</v>
      </c>
      <c r="S249" s="39">
        <v>2</v>
      </c>
      <c r="T249" s="39">
        <v>3</v>
      </c>
    </row>
    <row r="250" spans="1:20" ht="56.25" customHeight="1" x14ac:dyDescent="0.25">
      <c r="A250" s="174">
        <v>16</v>
      </c>
      <c r="B250" s="48" t="s">
        <v>736</v>
      </c>
      <c r="C250" s="16">
        <v>34</v>
      </c>
      <c r="D250" s="39">
        <f t="shared" si="125"/>
        <v>30</v>
      </c>
      <c r="E250" s="39">
        <v>2</v>
      </c>
      <c r="F250" s="39">
        <f t="shared" si="129"/>
        <v>28</v>
      </c>
      <c r="G250" s="39"/>
      <c r="H250" s="39">
        <v>20</v>
      </c>
      <c r="I250" s="39">
        <v>8</v>
      </c>
      <c r="J250" s="39">
        <v>0</v>
      </c>
      <c r="K250" s="105">
        <v>0.1</v>
      </c>
      <c r="L250" s="39">
        <f t="shared" si="130"/>
        <v>2.8000000000000003</v>
      </c>
      <c r="M250" s="81">
        <f t="shared" si="131"/>
        <v>2.8000000000000003</v>
      </c>
      <c r="N250" s="105">
        <v>0.6</v>
      </c>
      <c r="O250" s="39">
        <f t="shared" si="126"/>
        <v>16.8</v>
      </c>
      <c r="P250" s="105">
        <v>0.25</v>
      </c>
      <c r="Q250" s="39">
        <f t="shared" si="127"/>
        <v>7</v>
      </c>
      <c r="R250" s="39">
        <f t="shared" si="128"/>
        <v>2</v>
      </c>
      <c r="S250" s="39"/>
      <c r="T250" s="39">
        <v>2</v>
      </c>
    </row>
    <row r="251" spans="1:20" ht="56.25" customHeight="1" x14ac:dyDescent="0.25">
      <c r="A251" s="174">
        <v>17</v>
      </c>
      <c r="B251" s="48" t="s">
        <v>737</v>
      </c>
      <c r="C251" s="16">
        <v>47</v>
      </c>
      <c r="D251" s="39">
        <f t="shared" si="125"/>
        <v>45</v>
      </c>
      <c r="E251" s="39">
        <v>2</v>
      </c>
      <c r="F251" s="39">
        <f t="shared" si="129"/>
        <v>43</v>
      </c>
      <c r="G251" s="39"/>
      <c r="H251" s="39">
        <v>30</v>
      </c>
      <c r="I251" s="39">
        <v>12</v>
      </c>
      <c r="J251" s="39">
        <v>1</v>
      </c>
      <c r="K251" s="105">
        <v>0.1</v>
      </c>
      <c r="L251" s="39">
        <f t="shared" si="130"/>
        <v>4.3</v>
      </c>
      <c r="M251" s="81">
        <f t="shared" si="131"/>
        <v>4.3</v>
      </c>
      <c r="N251" s="105">
        <v>0.6</v>
      </c>
      <c r="O251" s="39">
        <f t="shared" si="126"/>
        <v>25.8</v>
      </c>
      <c r="P251" s="105">
        <v>0.25</v>
      </c>
      <c r="Q251" s="39">
        <f t="shared" si="127"/>
        <v>10.75</v>
      </c>
      <c r="R251" s="39">
        <f t="shared" si="128"/>
        <v>5</v>
      </c>
      <c r="S251" s="39">
        <v>1</v>
      </c>
      <c r="T251" s="39">
        <v>4</v>
      </c>
    </row>
    <row r="252" spans="1:20" ht="56.25" customHeight="1" x14ac:dyDescent="0.25">
      <c r="A252" s="435" t="s">
        <v>671</v>
      </c>
      <c r="B252" s="436"/>
      <c r="C252" s="82">
        <f t="shared" ref="C252:J252" si="132">SUM(C253,C255,C256,C268)</f>
        <v>740</v>
      </c>
      <c r="D252" s="82">
        <f t="shared" si="132"/>
        <v>639</v>
      </c>
      <c r="E252" s="82">
        <f t="shared" si="132"/>
        <v>40</v>
      </c>
      <c r="F252" s="82">
        <f t="shared" si="132"/>
        <v>599</v>
      </c>
      <c r="G252" s="82">
        <f t="shared" si="132"/>
        <v>1</v>
      </c>
      <c r="H252" s="82">
        <f t="shared" si="132"/>
        <v>256</v>
      </c>
      <c r="I252" s="82">
        <f t="shared" si="132"/>
        <v>290</v>
      </c>
      <c r="J252" s="82">
        <f t="shared" si="132"/>
        <v>52</v>
      </c>
      <c r="K252" s="82"/>
      <c r="L252" s="82">
        <f>SUM(L253,L255,L256,L268)</f>
        <v>29.950000000000003</v>
      </c>
      <c r="M252" s="82">
        <f>SUM(M253,M255,M256,M268)</f>
        <v>28.950000000000003</v>
      </c>
      <c r="N252" s="82"/>
      <c r="O252" s="82">
        <f>SUM(O253,O255,O256,O268)</f>
        <v>312.29999999999995</v>
      </c>
      <c r="P252" s="82"/>
      <c r="Q252" s="82">
        <f>SUM(Q253,Q255,Q256,Q268)</f>
        <v>196.85000000000002</v>
      </c>
      <c r="R252" s="82">
        <f>SUM(R253,R255,R256,R268)</f>
        <v>28</v>
      </c>
      <c r="S252" s="82">
        <f>SUM(S253,S255,S256,S268)</f>
        <v>11</v>
      </c>
      <c r="T252" s="82">
        <f>SUM(T253,T255,T256,T268)</f>
        <v>17</v>
      </c>
    </row>
    <row r="253" spans="1:20" ht="56.25" customHeight="1" x14ac:dyDescent="0.25">
      <c r="A253" s="137" t="s">
        <v>35</v>
      </c>
      <c r="B253" s="91" t="s">
        <v>38</v>
      </c>
      <c r="C253" s="137">
        <v>40</v>
      </c>
      <c r="D253" s="137">
        <f>E253+F253</f>
        <v>39</v>
      </c>
      <c r="E253" s="137">
        <v>3</v>
      </c>
      <c r="F253" s="141">
        <f>G253+H253+I253+J253</f>
        <v>36</v>
      </c>
      <c r="G253" s="141">
        <v>0</v>
      </c>
      <c r="H253" s="141">
        <v>2</v>
      </c>
      <c r="I253" s="141">
        <v>34</v>
      </c>
      <c r="J253" s="141">
        <v>0</v>
      </c>
      <c r="K253" s="145">
        <v>0.05</v>
      </c>
      <c r="L253" s="146">
        <f>F253*K253</f>
        <v>1.8</v>
      </c>
      <c r="M253" s="168">
        <f>L253-G253</f>
        <v>1.8</v>
      </c>
      <c r="N253" s="145">
        <v>0.1</v>
      </c>
      <c r="O253" s="147">
        <f>N253*F253</f>
        <v>3.6</v>
      </c>
      <c r="P253" s="145">
        <v>0.75</v>
      </c>
      <c r="Q253" s="147">
        <f>F253*P253</f>
        <v>27</v>
      </c>
      <c r="R253" s="141">
        <f>S253+T253</f>
        <v>1</v>
      </c>
      <c r="S253" s="141"/>
      <c r="T253" s="141">
        <v>1</v>
      </c>
    </row>
    <row r="254" spans="1:20" ht="56.25" customHeight="1" x14ac:dyDescent="0.25">
      <c r="A254" s="90">
        <v>1</v>
      </c>
      <c r="B254" s="138" t="s">
        <v>672</v>
      </c>
      <c r="C254" s="90">
        <v>40</v>
      </c>
      <c r="D254" s="90">
        <f>E254+F254</f>
        <v>39</v>
      </c>
      <c r="E254" s="90">
        <v>3</v>
      </c>
      <c r="F254" s="40">
        <f>G254+H254+I254+J254</f>
        <v>36</v>
      </c>
      <c r="G254" s="40">
        <v>0</v>
      </c>
      <c r="H254" s="40">
        <v>2</v>
      </c>
      <c r="I254" s="40">
        <v>34</v>
      </c>
      <c r="J254" s="40">
        <v>0</v>
      </c>
      <c r="K254" s="41">
        <v>0.05</v>
      </c>
      <c r="L254" s="139">
        <f>F254*K254</f>
        <v>1.8</v>
      </c>
      <c r="M254" s="169">
        <f>L254-G254</f>
        <v>1.8</v>
      </c>
      <c r="N254" s="41">
        <v>0.1</v>
      </c>
      <c r="O254" s="140">
        <f>N254*F254</f>
        <v>3.6</v>
      </c>
      <c r="P254" s="41">
        <v>0.75</v>
      </c>
      <c r="Q254" s="140">
        <f>F254*P254</f>
        <v>27</v>
      </c>
      <c r="R254" s="40">
        <f>S254+T254</f>
        <v>1</v>
      </c>
      <c r="S254" s="40"/>
      <c r="T254" s="40">
        <v>1</v>
      </c>
    </row>
    <row r="255" spans="1:20" ht="56.25" customHeight="1" x14ac:dyDescent="0.25">
      <c r="A255" s="137" t="s">
        <v>36</v>
      </c>
      <c r="B255" s="91" t="s">
        <v>39</v>
      </c>
      <c r="C255" s="137">
        <v>0</v>
      </c>
      <c r="D255" s="137">
        <v>0</v>
      </c>
      <c r="E255" s="137">
        <v>0</v>
      </c>
      <c r="F255" s="137">
        <v>0</v>
      </c>
      <c r="G255" s="137">
        <v>0</v>
      </c>
      <c r="H255" s="137">
        <v>0</v>
      </c>
      <c r="I255" s="137">
        <v>0</v>
      </c>
      <c r="J255" s="137">
        <v>0</v>
      </c>
      <c r="K255" s="137">
        <v>0</v>
      </c>
      <c r="L255" s="137">
        <v>0</v>
      </c>
      <c r="M255" s="164">
        <v>0</v>
      </c>
      <c r="N255" s="137">
        <v>0</v>
      </c>
      <c r="O255" s="137">
        <v>0</v>
      </c>
      <c r="P255" s="137">
        <v>0</v>
      </c>
      <c r="Q255" s="137">
        <v>0</v>
      </c>
      <c r="R255" s="137">
        <v>0</v>
      </c>
      <c r="S255" s="137">
        <v>0</v>
      </c>
      <c r="T255" s="137">
        <v>0</v>
      </c>
    </row>
    <row r="256" spans="1:20" ht="56.25" customHeight="1" x14ac:dyDescent="0.25">
      <c r="A256" s="137" t="s">
        <v>37</v>
      </c>
      <c r="B256" s="91" t="s">
        <v>40</v>
      </c>
      <c r="C256" s="37">
        <f>SUM(C257:C267)</f>
        <v>465</v>
      </c>
      <c r="D256" s="37">
        <f>SUM(D257:D267)</f>
        <v>393</v>
      </c>
      <c r="E256" s="37">
        <f>SUM(E257:E267)</f>
        <v>24</v>
      </c>
      <c r="F256" s="37">
        <f>SUM(F257:F267)</f>
        <v>369</v>
      </c>
      <c r="G256" s="91"/>
      <c r="H256" s="37">
        <f>SUM(H257:H267)</f>
        <v>186</v>
      </c>
      <c r="I256" s="37">
        <f>SUM(I257:I267)</f>
        <v>143</v>
      </c>
      <c r="J256" s="37">
        <f>SUM(J257:J267)</f>
        <v>40</v>
      </c>
      <c r="K256" s="91"/>
      <c r="L256" s="37">
        <f>SUM(L257:L267)</f>
        <v>18.450000000000003</v>
      </c>
      <c r="M256" s="164">
        <f>SUM(M257:M267)</f>
        <v>18.450000000000003</v>
      </c>
      <c r="N256" s="91"/>
      <c r="O256" s="37">
        <f>SUM(O257:O267)</f>
        <v>221.39999999999998</v>
      </c>
      <c r="P256" s="91"/>
      <c r="Q256" s="37">
        <f>SUM(Q257:Q267)</f>
        <v>92.25</v>
      </c>
      <c r="R256" s="37">
        <f>SUM(R257:R267)</f>
        <v>21</v>
      </c>
      <c r="S256" s="37">
        <f>SUM(S257:S267)</f>
        <v>9</v>
      </c>
      <c r="T256" s="37">
        <f>SUM(T257:T267)</f>
        <v>12</v>
      </c>
    </row>
    <row r="257" spans="1:20" ht="56.25" customHeight="1" x14ac:dyDescent="0.25">
      <c r="A257" s="90">
        <v>1</v>
      </c>
      <c r="B257" s="142" t="s">
        <v>673</v>
      </c>
      <c r="C257" s="90">
        <v>39</v>
      </c>
      <c r="D257" s="90">
        <f t="shared" ref="D257:D272" si="133">E257+F257</f>
        <v>29</v>
      </c>
      <c r="E257" s="90">
        <v>2</v>
      </c>
      <c r="F257" s="90">
        <f t="shared" ref="F257:F272" si="134">G257+H257+I257+J257</f>
        <v>27</v>
      </c>
      <c r="G257" s="90">
        <v>0</v>
      </c>
      <c r="H257" s="90">
        <v>16</v>
      </c>
      <c r="I257" s="90">
        <v>8</v>
      </c>
      <c r="J257" s="90">
        <v>3</v>
      </c>
      <c r="K257" s="143">
        <v>0.05</v>
      </c>
      <c r="L257" s="139">
        <f t="shared" ref="L257:L272" si="135">F257*K257</f>
        <v>1.35</v>
      </c>
      <c r="M257" s="169">
        <f t="shared" ref="M257:M272" si="136">L257-G257</f>
        <v>1.35</v>
      </c>
      <c r="N257" s="143">
        <v>0.6</v>
      </c>
      <c r="O257" s="144">
        <f>F257*N257</f>
        <v>16.2</v>
      </c>
      <c r="P257" s="143">
        <v>0.25</v>
      </c>
      <c r="Q257" s="144">
        <f>F257*P257</f>
        <v>6.75</v>
      </c>
      <c r="R257" s="90">
        <f>S257+T257</f>
        <v>1</v>
      </c>
      <c r="S257" s="90">
        <v>1</v>
      </c>
      <c r="T257" s="90">
        <v>0</v>
      </c>
    </row>
    <row r="258" spans="1:20" ht="56.25" customHeight="1" x14ac:dyDescent="0.25">
      <c r="A258" s="90">
        <v>3</v>
      </c>
      <c r="B258" s="142" t="s">
        <v>674</v>
      </c>
      <c r="C258" s="90">
        <v>41</v>
      </c>
      <c r="D258" s="90">
        <f t="shared" si="133"/>
        <v>35</v>
      </c>
      <c r="E258" s="90">
        <v>2</v>
      </c>
      <c r="F258" s="90">
        <f t="shared" si="134"/>
        <v>33</v>
      </c>
      <c r="G258" s="90">
        <v>0</v>
      </c>
      <c r="H258" s="90">
        <v>16</v>
      </c>
      <c r="I258" s="90">
        <v>14</v>
      </c>
      <c r="J258" s="90">
        <v>3</v>
      </c>
      <c r="K258" s="143">
        <v>0.05</v>
      </c>
      <c r="L258" s="139">
        <f t="shared" si="135"/>
        <v>1.6500000000000001</v>
      </c>
      <c r="M258" s="169">
        <f t="shared" si="136"/>
        <v>1.6500000000000001</v>
      </c>
      <c r="N258" s="143">
        <v>0.6</v>
      </c>
      <c r="O258" s="144">
        <f t="shared" ref="O258:O267" si="137">F258*N258</f>
        <v>19.8</v>
      </c>
      <c r="P258" s="143">
        <v>0.25</v>
      </c>
      <c r="Q258" s="144">
        <f t="shared" ref="Q258:Q267" si="138">F258*P258</f>
        <v>8.25</v>
      </c>
      <c r="R258" s="90">
        <f t="shared" ref="R258:R267" si="139">S258+T258</f>
        <v>1</v>
      </c>
      <c r="S258" s="90">
        <v>0</v>
      </c>
      <c r="T258" s="90">
        <v>1</v>
      </c>
    </row>
    <row r="259" spans="1:20" ht="56.25" customHeight="1" x14ac:dyDescent="0.25">
      <c r="A259" s="90">
        <v>4</v>
      </c>
      <c r="B259" s="142" t="s">
        <v>675</v>
      </c>
      <c r="C259" s="90">
        <v>39</v>
      </c>
      <c r="D259" s="90">
        <f t="shared" si="133"/>
        <v>30</v>
      </c>
      <c r="E259" s="90">
        <v>2</v>
      </c>
      <c r="F259" s="90">
        <f t="shared" si="134"/>
        <v>28</v>
      </c>
      <c r="G259" s="90">
        <v>0</v>
      </c>
      <c r="H259" s="90">
        <v>16</v>
      </c>
      <c r="I259" s="90">
        <v>10</v>
      </c>
      <c r="J259" s="90">
        <v>2</v>
      </c>
      <c r="K259" s="143">
        <v>0.05</v>
      </c>
      <c r="L259" s="139">
        <f t="shared" si="135"/>
        <v>1.4000000000000001</v>
      </c>
      <c r="M259" s="169">
        <f t="shared" si="136"/>
        <v>1.4000000000000001</v>
      </c>
      <c r="N259" s="143">
        <v>0.6</v>
      </c>
      <c r="O259" s="144">
        <f t="shared" si="137"/>
        <v>16.8</v>
      </c>
      <c r="P259" s="143">
        <v>0.25</v>
      </c>
      <c r="Q259" s="144">
        <f t="shared" si="138"/>
        <v>7</v>
      </c>
      <c r="R259" s="90">
        <f t="shared" si="139"/>
        <v>2</v>
      </c>
      <c r="S259" s="90">
        <v>1</v>
      </c>
      <c r="T259" s="90">
        <v>1</v>
      </c>
    </row>
    <row r="260" spans="1:20" ht="56.25" customHeight="1" x14ac:dyDescent="0.25">
      <c r="A260" s="90">
        <v>5</v>
      </c>
      <c r="B260" s="142" t="s">
        <v>676</v>
      </c>
      <c r="C260" s="90">
        <v>38</v>
      </c>
      <c r="D260" s="90">
        <f t="shared" si="133"/>
        <v>34</v>
      </c>
      <c r="E260" s="90">
        <v>2</v>
      </c>
      <c r="F260" s="90">
        <f t="shared" si="134"/>
        <v>32</v>
      </c>
      <c r="G260" s="90">
        <v>0</v>
      </c>
      <c r="H260" s="90">
        <v>18</v>
      </c>
      <c r="I260" s="90">
        <v>9</v>
      </c>
      <c r="J260" s="90">
        <v>5</v>
      </c>
      <c r="K260" s="143">
        <v>0.05</v>
      </c>
      <c r="L260" s="139">
        <f t="shared" si="135"/>
        <v>1.6</v>
      </c>
      <c r="M260" s="169">
        <f t="shared" si="136"/>
        <v>1.6</v>
      </c>
      <c r="N260" s="143">
        <v>0.6</v>
      </c>
      <c r="O260" s="144">
        <f t="shared" si="137"/>
        <v>19.2</v>
      </c>
      <c r="P260" s="143">
        <v>0.25</v>
      </c>
      <c r="Q260" s="144">
        <f t="shared" si="138"/>
        <v>8</v>
      </c>
      <c r="R260" s="90">
        <f t="shared" si="139"/>
        <v>2</v>
      </c>
      <c r="S260" s="90">
        <v>1</v>
      </c>
      <c r="T260" s="90">
        <v>1</v>
      </c>
    </row>
    <row r="261" spans="1:20" ht="56.25" customHeight="1" x14ac:dyDescent="0.25">
      <c r="A261" s="90">
        <v>6</v>
      </c>
      <c r="B261" s="142" t="s">
        <v>517</v>
      </c>
      <c r="C261" s="90">
        <v>38</v>
      </c>
      <c r="D261" s="90">
        <f t="shared" si="133"/>
        <v>35</v>
      </c>
      <c r="E261" s="90">
        <v>2</v>
      </c>
      <c r="F261" s="90">
        <f t="shared" si="134"/>
        <v>33</v>
      </c>
      <c r="G261" s="90">
        <v>0</v>
      </c>
      <c r="H261" s="90">
        <v>13</v>
      </c>
      <c r="I261" s="90">
        <v>18</v>
      </c>
      <c r="J261" s="90">
        <v>2</v>
      </c>
      <c r="K261" s="143">
        <v>0.05</v>
      </c>
      <c r="L261" s="139">
        <f t="shared" si="135"/>
        <v>1.6500000000000001</v>
      </c>
      <c r="M261" s="169">
        <f t="shared" si="136"/>
        <v>1.6500000000000001</v>
      </c>
      <c r="N261" s="143">
        <v>0.6</v>
      </c>
      <c r="O261" s="144">
        <f t="shared" si="137"/>
        <v>19.8</v>
      </c>
      <c r="P261" s="143">
        <v>0.25</v>
      </c>
      <c r="Q261" s="144">
        <f t="shared" si="138"/>
        <v>8.25</v>
      </c>
      <c r="R261" s="90">
        <f t="shared" si="139"/>
        <v>2</v>
      </c>
      <c r="S261" s="90">
        <v>1</v>
      </c>
      <c r="T261" s="90">
        <v>1</v>
      </c>
    </row>
    <row r="262" spans="1:20" ht="56.25" customHeight="1" x14ac:dyDescent="0.25">
      <c r="A262" s="90">
        <v>7</v>
      </c>
      <c r="B262" s="142" t="s">
        <v>677</v>
      </c>
      <c r="C262" s="90">
        <v>36</v>
      </c>
      <c r="D262" s="90">
        <f t="shared" si="133"/>
        <v>30</v>
      </c>
      <c r="E262" s="90">
        <v>2</v>
      </c>
      <c r="F262" s="90">
        <f t="shared" si="134"/>
        <v>28</v>
      </c>
      <c r="G262" s="90">
        <v>0</v>
      </c>
      <c r="H262" s="90">
        <v>13</v>
      </c>
      <c r="I262" s="90">
        <v>12</v>
      </c>
      <c r="J262" s="90">
        <v>3</v>
      </c>
      <c r="K262" s="143">
        <v>0.05</v>
      </c>
      <c r="L262" s="139">
        <f t="shared" si="135"/>
        <v>1.4000000000000001</v>
      </c>
      <c r="M262" s="169">
        <f t="shared" si="136"/>
        <v>1.4000000000000001</v>
      </c>
      <c r="N262" s="143">
        <v>0.6</v>
      </c>
      <c r="O262" s="144">
        <f t="shared" si="137"/>
        <v>16.8</v>
      </c>
      <c r="P262" s="143">
        <v>0.25</v>
      </c>
      <c r="Q262" s="144">
        <f t="shared" si="138"/>
        <v>7</v>
      </c>
      <c r="R262" s="90">
        <f t="shared" si="139"/>
        <v>2</v>
      </c>
      <c r="S262" s="90">
        <v>1</v>
      </c>
      <c r="T262" s="90">
        <v>1</v>
      </c>
    </row>
    <row r="263" spans="1:20" ht="56.25" customHeight="1" x14ac:dyDescent="0.25">
      <c r="A263" s="90">
        <v>8</v>
      </c>
      <c r="B263" s="142" t="s">
        <v>678</v>
      </c>
      <c r="C263" s="90">
        <v>53</v>
      </c>
      <c r="D263" s="90">
        <f t="shared" si="133"/>
        <v>50</v>
      </c>
      <c r="E263" s="90">
        <v>4</v>
      </c>
      <c r="F263" s="90">
        <f t="shared" si="134"/>
        <v>46</v>
      </c>
      <c r="G263" s="90">
        <v>0</v>
      </c>
      <c r="H263" s="90">
        <v>26</v>
      </c>
      <c r="I263" s="90">
        <v>14</v>
      </c>
      <c r="J263" s="90">
        <v>6</v>
      </c>
      <c r="K263" s="143">
        <v>0.05</v>
      </c>
      <c r="L263" s="139">
        <f t="shared" si="135"/>
        <v>2.3000000000000003</v>
      </c>
      <c r="M263" s="169">
        <f t="shared" si="136"/>
        <v>2.3000000000000003</v>
      </c>
      <c r="N263" s="143">
        <v>0.6</v>
      </c>
      <c r="O263" s="144">
        <f t="shared" si="137"/>
        <v>27.599999999999998</v>
      </c>
      <c r="P263" s="143">
        <v>0.25</v>
      </c>
      <c r="Q263" s="144">
        <f t="shared" si="138"/>
        <v>11.5</v>
      </c>
      <c r="R263" s="90">
        <f t="shared" si="139"/>
        <v>2</v>
      </c>
      <c r="S263" s="90">
        <v>0</v>
      </c>
      <c r="T263" s="90">
        <v>2</v>
      </c>
    </row>
    <row r="264" spans="1:20" ht="56.25" customHeight="1" x14ac:dyDescent="0.25">
      <c r="A264" s="90">
        <v>9</v>
      </c>
      <c r="B264" s="142" t="s">
        <v>98</v>
      </c>
      <c r="C264" s="90">
        <v>41</v>
      </c>
      <c r="D264" s="90">
        <f t="shared" si="133"/>
        <v>34</v>
      </c>
      <c r="E264" s="90">
        <v>2</v>
      </c>
      <c r="F264" s="90">
        <f t="shared" si="134"/>
        <v>32</v>
      </c>
      <c r="G264" s="90">
        <v>0</v>
      </c>
      <c r="H264" s="90">
        <v>5</v>
      </c>
      <c r="I264" s="90">
        <v>21</v>
      </c>
      <c r="J264" s="90">
        <v>6</v>
      </c>
      <c r="K264" s="143">
        <v>0.05</v>
      </c>
      <c r="L264" s="139">
        <f t="shared" si="135"/>
        <v>1.6</v>
      </c>
      <c r="M264" s="169">
        <f t="shared" si="136"/>
        <v>1.6</v>
      </c>
      <c r="N264" s="143">
        <v>0.6</v>
      </c>
      <c r="O264" s="144">
        <f t="shared" si="137"/>
        <v>19.2</v>
      </c>
      <c r="P264" s="143">
        <v>0.25</v>
      </c>
      <c r="Q264" s="144">
        <f t="shared" si="138"/>
        <v>8</v>
      </c>
      <c r="R264" s="90">
        <f t="shared" si="139"/>
        <v>2</v>
      </c>
      <c r="S264" s="90">
        <v>1</v>
      </c>
      <c r="T264" s="90">
        <v>1</v>
      </c>
    </row>
    <row r="265" spans="1:20" ht="56.25" customHeight="1" x14ac:dyDescent="0.25">
      <c r="A265" s="90">
        <v>10</v>
      </c>
      <c r="B265" s="142" t="s">
        <v>679</v>
      </c>
      <c r="C265" s="90">
        <v>47</v>
      </c>
      <c r="D265" s="90">
        <f t="shared" si="133"/>
        <v>40</v>
      </c>
      <c r="E265" s="90">
        <v>2</v>
      </c>
      <c r="F265" s="90">
        <f t="shared" si="134"/>
        <v>38</v>
      </c>
      <c r="G265" s="90">
        <v>0</v>
      </c>
      <c r="H265" s="90">
        <v>21</v>
      </c>
      <c r="I265" s="90">
        <v>13</v>
      </c>
      <c r="J265" s="90">
        <v>4</v>
      </c>
      <c r="K265" s="143">
        <v>0.05</v>
      </c>
      <c r="L265" s="139">
        <f t="shared" si="135"/>
        <v>1.9000000000000001</v>
      </c>
      <c r="M265" s="169">
        <f t="shared" si="136"/>
        <v>1.9000000000000001</v>
      </c>
      <c r="N265" s="143">
        <v>0.6</v>
      </c>
      <c r="O265" s="144">
        <f t="shared" si="137"/>
        <v>22.8</v>
      </c>
      <c r="P265" s="143">
        <v>0.25</v>
      </c>
      <c r="Q265" s="144">
        <f t="shared" si="138"/>
        <v>9.5</v>
      </c>
      <c r="R265" s="90">
        <f t="shared" si="139"/>
        <v>3</v>
      </c>
      <c r="S265" s="90">
        <v>2</v>
      </c>
      <c r="T265" s="90">
        <v>1</v>
      </c>
    </row>
    <row r="266" spans="1:20" ht="56.25" customHeight="1" x14ac:dyDescent="0.25">
      <c r="A266" s="90">
        <v>11</v>
      </c>
      <c r="B266" s="142" t="s">
        <v>680</v>
      </c>
      <c r="C266" s="90">
        <v>54</v>
      </c>
      <c r="D266" s="90">
        <f t="shared" si="133"/>
        <v>42</v>
      </c>
      <c r="E266" s="90">
        <v>2</v>
      </c>
      <c r="F266" s="90">
        <f t="shared" si="134"/>
        <v>40</v>
      </c>
      <c r="G266" s="90">
        <v>0</v>
      </c>
      <c r="H266" s="90">
        <v>19</v>
      </c>
      <c r="I266" s="90">
        <v>17</v>
      </c>
      <c r="J266" s="90">
        <v>4</v>
      </c>
      <c r="K266" s="143">
        <v>0.05</v>
      </c>
      <c r="L266" s="139">
        <f t="shared" si="135"/>
        <v>2</v>
      </c>
      <c r="M266" s="169">
        <f t="shared" si="136"/>
        <v>2</v>
      </c>
      <c r="N266" s="143">
        <v>0.6</v>
      </c>
      <c r="O266" s="144">
        <f t="shared" si="137"/>
        <v>24</v>
      </c>
      <c r="P266" s="143">
        <v>0.25</v>
      </c>
      <c r="Q266" s="144">
        <f t="shared" si="138"/>
        <v>10</v>
      </c>
      <c r="R266" s="90">
        <f t="shared" si="139"/>
        <v>2</v>
      </c>
      <c r="S266" s="90">
        <v>0</v>
      </c>
      <c r="T266" s="90">
        <v>2</v>
      </c>
    </row>
    <row r="267" spans="1:20" ht="56.25" customHeight="1" x14ac:dyDescent="0.25">
      <c r="A267" s="90">
        <v>12</v>
      </c>
      <c r="B267" s="142" t="s">
        <v>681</v>
      </c>
      <c r="C267" s="90">
        <v>39</v>
      </c>
      <c r="D267" s="90">
        <f t="shared" si="133"/>
        <v>34</v>
      </c>
      <c r="E267" s="90">
        <v>2</v>
      </c>
      <c r="F267" s="90">
        <f t="shared" si="134"/>
        <v>32</v>
      </c>
      <c r="G267" s="90">
        <v>0</v>
      </c>
      <c r="H267" s="90">
        <v>23</v>
      </c>
      <c r="I267" s="90">
        <v>7</v>
      </c>
      <c r="J267" s="90">
        <v>2</v>
      </c>
      <c r="K267" s="143">
        <v>0.05</v>
      </c>
      <c r="L267" s="139">
        <f t="shared" si="135"/>
        <v>1.6</v>
      </c>
      <c r="M267" s="169">
        <f t="shared" si="136"/>
        <v>1.6</v>
      </c>
      <c r="N267" s="143">
        <v>0.6</v>
      </c>
      <c r="O267" s="144">
        <f t="shared" si="137"/>
        <v>19.2</v>
      </c>
      <c r="P267" s="143">
        <v>0.25</v>
      </c>
      <c r="Q267" s="144">
        <f t="shared" si="138"/>
        <v>8</v>
      </c>
      <c r="R267" s="90">
        <f t="shared" si="139"/>
        <v>2</v>
      </c>
      <c r="S267" s="90">
        <v>1</v>
      </c>
      <c r="T267" s="90">
        <v>1</v>
      </c>
    </row>
    <row r="268" spans="1:20" ht="56.25" customHeight="1" x14ac:dyDescent="0.25">
      <c r="A268" s="137" t="s">
        <v>635</v>
      </c>
      <c r="B268" s="91" t="s">
        <v>682</v>
      </c>
      <c r="C268" s="37">
        <f t="shared" ref="C268:J268" si="140">SUM(C269:C272)</f>
        <v>235</v>
      </c>
      <c r="D268" s="37">
        <f t="shared" si="140"/>
        <v>207</v>
      </c>
      <c r="E268" s="37">
        <f t="shared" si="140"/>
        <v>13</v>
      </c>
      <c r="F268" s="37">
        <f t="shared" si="140"/>
        <v>194</v>
      </c>
      <c r="G268" s="37">
        <f t="shared" si="140"/>
        <v>1</v>
      </c>
      <c r="H268" s="37">
        <f t="shared" si="140"/>
        <v>68</v>
      </c>
      <c r="I268" s="37">
        <f t="shared" si="140"/>
        <v>113</v>
      </c>
      <c r="J268" s="37">
        <f t="shared" si="140"/>
        <v>12</v>
      </c>
      <c r="K268" s="91"/>
      <c r="L268" s="37">
        <f>SUM(L269:L272)</f>
        <v>9.7000000000000011</v>
      </c>
      <c r="M268" s="164">
        <f>SUM(M269:M272)</f>
        <v>8.7000000000000011</v>
      </c>
      <c r="N268" s="91"/>
      <c r="O268" s="37">
        <f>SUM(O269:O272)</f>
        <v>87.300000000000011</v>
      </c>
      <c r="P268" s="91"/>
      <c r="Q268" s="37">
        <f>SUM(Q269:Q272)</f>
        <v>77.600000000000009</v>
      </c>
      <c r="R268" s="37">
        <f>SUM(R269:R272)</f>
        <v>6</v>
      </c>
      <c r="S268" s="37">
        <f>SUM(S269:S272)</f>
        <v>2</v>
      </c>
      <c r="T268" s="37">
        <f>SUM(T269:T272)</f>
        <v>4</v>
      </c>
    </row>
    <row r="269" spans="1:20" ht="56.25" customHeight="1" x14ac:dyDescent="0.25">
      <c r="A269" s="90">
        <v>1</v>
      </c>
      <c r="B269" s="138" t="s">
        <v>683</v>
      </c>
      <c r="C269" s="90">
        <v>63</v>
      </c>
      <c r="D269" s="90">
        <f t="shared" si="133"/>
        <v>55</v>
      </c>
      <c r="E269" s="90">
        <v>4</v>
      </c>
      <c r="F269" s="90">
        <f t="shared" si="134"/>
        <v>51</v>
      </c>
      <c r="G269" s="90">
        <v>0</v>
      </c>
      <c r="H269" s="90">
        <v>18</v>
      </c>
      <c r="I269" s="90">
        <v>30</v>
      </c>
      <c r="J269" s="90">
        <v>3</v>
      </c>
      <c r="K269" s="143">
        <v>0.05</v>
      </c>
      <c r="L269" s="139">
        <f t="shared" si="135"/>
        <v>2.5500000000000003</v>
      </c>
      <c r="M269" s="169">
        <f t="shared" si="136"/>
        <v>2.5500000000000003</v>
      </c>
      <c r="N269" s="143">
        <v>0.45</v>
      </c>
      <c r="O269" s="144">
        <f>N269*F269</f>
        <v>22.95</v>
      </c>
      <c r="P269" s="143">
        <v>0.4</v>
      </c>
      <c r="Q269" s="144">
        <f>P269*F269</f>
        <v>20.400000000000002</v>
      </c>
      <c r="R269" s="90">
        <f>S269+T269</f>
        <v>1</v>
      </c>
      <c r="S269" s="90"/>
      <c r="T269" s="90">
        <v>1</v>
      </c>
    </row>
    <row r="270" spans="1:20" ht="56.25" customHeight="1" x14ac:dyDescent="0.25">
      <c r="A270" s="90">
        <v>2</v>
      </c>
      <c r="B270" s="138" t="s">
        <v>684</v>
      </c>
      <c r="C270" s="90">
        <v>53</v>
      </c>
      <c r="D270" s="90">
        <f t="shared" si="133"/>
        <v>49</v>
      </c>
      <c r="E270" s="90">
        <v>3</v>
      </c>
      <c r="F270" s="90">
        <f t="shared" si="134"/>
        <v>46</v>
      </c>
      <c r="G270" s="90">
        <v>1</v>
      </c>
      <c r="H270" s="90">
        <v>14</v>
      </c>
      <c r="I270" s="90">
        <v>28</v>
      </c>
      <c r="J270" s="90">
        <v>3</v>
      </c>
      <c r="K270" s="143">
        <v>0.05</v>
      </c>
      <c r="L270" s="139">
        <f t="shared" si="135"/>
        <v>2.3000000000000003</v>
      </c>
      <c r="M270" s="169">
        <f t="shared" si="136"/>
        <v>1.3000000000000003</v>
      </c>
      <c r="N270" s="143">
        <v>0.45</v>
      </c>
      <c r="O270" s="144">
        <f t="shared" ref="O270:O272" si="141">N270*F270</f>
        <v>20.7</v>
      </c>
      <c r="P270" s="143">
        <v>0.4</v>
      </c>
      <c r="Q270" s="144">
        <f t="shared" ref="Q270:Q272" si="142">P270*F270</f>
        <v>18.400000000000002</v>
      </c>
      <c r="R270" s="90">
        <f t="shared" ref="R270:R272" si="143">S270+T270</f>
        <v>1</v>
      </c>
      <c r="S270" s="90">
        <v>1</v>
      </c>
      <c r="T270" s="90"/>
    </row>
    <row r="271" spans="1:20" ht="56.25" customHeight="1" x14ac:dyDescent="0.25">
      <c r="A271" s="90">
        <v>3</v>
      </c>
      <c r="B271" s="138" t="s">
        <v>685</v>
      </c>
      <c r="C271" s="90">
        <v>64</v>
      </c>
      <c r="D271" s="90">
        <f t="shared" si="133"/>
        <v>57</v>
      </c>
      <c r="E271" s="90">
        <v>3</v>
      </c>
      <c r="F271" s="90">
        <f t="shared" si="134"/>
        <v>54</v>
      </c>
      <c r="G271" s="90">
        <v>0</v>
      </c>
      <c r="H271" s="90">
        <v>23</v>
      </c>
      <c r="I271" s="90">
        <v>26</v>
      </c>
      <c r="J271" s="90">
        <v>5</v>
      </c>
      <c r="K271" s="143">
        <v>0.05</v>
      </c>
      <c r="L271" s="139">
        <f t="shared" si="135"/>
        <v>2.7</v>
      </c>
      <c r="M271" s="169">
        <f t="shared" si="136"/>
        <v>2.7</v>
      </c>
      <c r="N271" s="143">
        <v>0.45</v>
      </c>
      <c r="O271" s="144">
        <f t="shared" si="141"/>
        <v>24.3</v>
      </c>
      <c r="P271" s="143">
        <v>0.4</v>
      </c>
      <c r="Q271" s="144">
        <f t="shared" si="142"/>
        <v>21.6</v>
      </c>
      <c r="R271" s="90">
        <f t="shared" si="143"/>
        <v>2</v>
      </c>
      <c r="S271" s="90">
        <v>0</v>
      </c>
      <c r="T271" s="90">
        <v>2</v>
      </c>
    </row>
    <row r="272" spans="1:20" ht="56.25" customHeight="1" x14ac:dyDescent="0.25">
      <c r="A272" s="90">
        <v>4</v>
      </c>
      <c r="B272" s="138" t="s">
        <v>686</v>
      </c>
      <c r="C272" s="90">
        <v>55</v>
      </c>
      <c r="D272" s="90">
        <f t="shared" si="133"/>
        <v>46</v>
      </c>
      <c r="E272" s="90">
        <v>3</v>
      </c>
      <c r="F272" s="90">
        <f t="shared" si="134"/>
        <v>43</v>
      </c>
      <c r="G272" s="90">
        <v>0</v>
      </c>
      <c r="H272" s="90">
        <v>13</v>
      </c>
      <c r="I272" s="90">
        <v>29</v>
      </c>
      <c r="J272" s="90">
        <v>1</v>
      </c>
      <c r="K272" s="143">
        <v>0.05</v>
      </c>
      <c r="L272" s="139">
        <f t="shared" si="135"/>
        <v>2.15</v>
      </c>
      <c r="M272" s="169">
        <f t="shared" si="136"/>
        <v>2.15</v>
      </c>
      <c r="N272" s="143">
        <v>0.45</v>
      </c>
      <c r="O272" s="144">
        <f t="shared" si="141"/>
        <v>19.350000000000001</v>
      </c>
      <c r="P272" s="143">
        <v>0.4</v>
      </c>
      <c r="Q272" s="144">
        <f t="shared" si="142"/>
        <v>17.2</v>
      </c>
      <c r="R272" s="90">
        <f t="shared" si="143"/>
        <v>2</v>
      </c>
      <c r="S272" s="90">
        <v>1</v>
      </c>
      <c r="T272" s="90">
        <v>1</v>
      </c>
    </row>
    <row r="273" spans="1:20" ht="56.25" customHeight="1" x14ac:dyDescent="0.25">
      <c r="A273" s="435" t="s">
        <v>636</v>
      </c>
      <c r="B273" s="436"/>
      <c r="C273" s="82">
        <f>SUM(C274,C276,C290)</f>
        <v>943</v>
      </c>
      <c r="D273" s="82">
        <f t="shared" ref="D273:O273" si="144">SUM(D274,D276,D290)</f>
        <v>875</v>
      </c>
      <c r="E273" s="82">
        <f t="shared" si="144"/>
        <v>53</v>
      </c>
      <c r="F273" s="82">
        <f t="shared" si="144"/>
        <v>822</v>
      </c>
      <c r="G273" s="82">
        <f t="shared" si="144"/>
        <v>0</v>
      </c>
      <c r="H273" s="82">
        <f t="shared" si="144"/>
        <v>317</v>
      </c>
      <c r="I273" s="82">
        <f t="shared" si="144"/>
        <v>474</v>
      </c>
      <c r="J273" s="82">
        <f t="shared" si="144"/>
        <v>34</v>
      </c>
      <c r="K273" s="82"/>
      <c r="L273" s="82">
        <f t="shared" si="144"/>
        <v>41.099999999999994</v>
      </c>
      <c r="M273" s="82">
        <f t="shared" si="144"/>
        <v>41.099999999999994</v>
      </c>
      <c r="N273" s="82"/>
      <c r="O273" s="82">
        <f t="shared" si="144"/>
        <v>409.95000000000005</v>
      </c>
      <c r="P273" s="82"/>
      <c r="Q273" s="82">
        <f t="shared" ref="Q273" si="145">SUM(Q274,Q276,Q290)</f>
        <v>377.04999999999995</v>
      </c>
      <c r="R273" s="82">
        <f>SUM(R274,R276,R290)</f>
        <v>37</v>
      </c>
      <c r="S273" s="82">
        <f t="shared" ref="S273" si="146">SUM(S274,S276,S290)</f>
        <v>12</v>
      </c>
      <c r="T273" s="82">
        <f t="shared" ref="T273" si="147">SUM(T274,T276,T290)</f>
        <v>25</v>
      </c>
    </row>
    <row r="274" spans="1:20" ht="56.25" customHeight="1" x14ac:dyDescent="0.25">
      <c r="A274" s="60" t="s">
        <v>35</v>
      </c>
      <c r="B274" s="132" t="s">
        <v>38</v>
      </c>
      <c r="C274" s="37">
        <f t="shared" ref="C274:J274" si="148">SUM(C275)</f>
        <v>39</v>
      </c>
      <c r="D274" s="37">
        <f t="shared" si="148"/>
        <v>33</v>
      </c>
      <c r="E274" s="37">
        <f t="shared" si="148"/>
        <v>3</v>
      </c>
      <c r="F274" s="37">
        <f t="shared" si="148"/>
        <v>30</v>
      </c>
      <c r="G274" s="37">
        <f t="shared" si="148"/>
        <v>0</v>
      </c>
      <c r="H274" s="37">
        <f t="shared" si="148"/>
        <v>0</v>
      </c>
      <c r="I274" s="37">
        <f t="shared" si="148"/>
        <v>29</v>
      </c>
      <c r="J274" s="37">
        <f t="shared" si="148"/>
        <v>1</v>
      </c>
      <c r="K274" s="61"/>
      <c r="L274" s="37">
        <f>SUM(L275)</f>
        <v>1.5</v>
      </c>
      <c r="M274" s="164">
        <f>SUM(M275)</f>
        <v>1.5</v>
      </c>
      <c r="N274" s="61"/>
      <c r="O274" s="37">
        <f>SUM(O275)</f>
        <v>11.549999999999999</v>
      </c>
      <c r="P274" s="61"/>
      <c r="Q274" s="37">
        <f t="shared" ref="Q274:T274" si="149">SUM(Q275)</f>
        <v>18.150000000000002</v>
      </c>
      <c r="R274" s="37">
        <f t="shared" si="149"/>
        <v>1</v>
      </c>
      <c r="S274" s="37">
        <f t="shared" si="149"/>
        <v>1</v>
      </c>
      <c r="T274" s="37">
        <f t="shared" si="149"/>
        <v>0</v>
      </c>
    </row>
    <row r="275" spans="1:20" ht="56.25" customHeight="1" x14ac:dyDescent="0.25">
      <c r="A275" s="18"/>
      <c r="B275" s="133" t="s">
        <v>637</v>
      </c>
      <c r="C275" s="124">
        <v>39</v>
      </c>
      <c r="D275" s="124">
        <v>33</v>
      </c>
      <c r="E275" s="124">
        <v>3</v>
      </c>
      <c r="F275" s="124">
        <f t="shared" ref="F275" si="150">G275+H275+I275+J275</f>
        <v>30</v>
      </c>
      <c r="G275" s="124">
        <v>0</v>
      </c>
      <c r="H275" s="124">
        <v>0</v>
      </c>
      <c r="I275" s="124">
        <v>29</v>
      </c>
      <c r="J275" s="124">
        <v>1</v>
      </c>
      <c r="K275" s="127" t="s">
        <v>638</v>
      </c>
      <c r="L275" s="126">
        <f>ROUND((K275*F275),10)</f>
        <v>1.5</v>
      </c>
      <c r="M275" s="170">
        <f t="shared" ref="M275" si="151">L275-G275</f>
        <v>1.5</v>
      </c>
      <c r="N275" s="128" t="s">
        <v>639</v>
      </c>
      <c r="O275" s="127">
        <f t="shared" ref="O275" si="152">N275*D275</f>
        <v>11.549999999999999</v>
      </c>
      <c r="P275" s="124" t="s">
        <v>640</v>
      </c>
      <c r="Q275" s="127">
        <f t="shared" ref="Q275" si="153">P275*D275</f>
        <v>18.150000000000002</v>
      </c>
      <c r="R275" s="124">
        <f t="shared" ref="R275" si="154">S275+T275</f>
        <v>1</v>
      </c>
      <c r="S275" s="124">
        <v>1</v>
      </c>
      <c r="T275" s="124">
        <v>0</v>
      </c>
    </row>
    <row r="276" spans="1:20" ht="56.25" customHeight="1" x14ac:dyDescent="0.25">
      <c r="A276" s="60" t="s">
        <v>36</v>
      </c>
      <c r="B276" s="134" t="s">
        <v>39</v>
      </c>
      <c r="C276" s="37">
        <f>SUM(C277:C289)</f>
        <v>531</v>
      </c>
      <c r="D276" s="37">
        <f t="shared" ref="D276:J276" si="155">SUM(D277:D289)</f>
        <v>484</v>
      </c>
      <c r="E276" s="37">
        <f t="shared" si="155"/>
        <v>27</v>
      </c>
      <c r="F276" s="37">
        <f t="shared" si="155"/>
        <v>457</v>
      </c>
      <c r="G276" s="37">
        <f t="shared" si="155"/>
        <v>0</v>
      </c>
      <c r="H276" s="37">
        <f>SUM(H277:H289)</f>
        <v>169</v>
      </c>
      <c r="I276" s="37">
        <f t="shared" si="155"/>
        <v>269</v>
      </c>
      <c r="J276" s="37">
        <f t="shared" si="155"/>
        <v>19</v>
      </c>
      <c r="K276" s="125"/>
      <c r="L276" s="37">
        <f>SUM(L277:L289)</f>
        <v>22.849999999999998</v>
      </c>
      <c r="M276" s="164">
        <f>SUM(M277:M289)</f>
        <v>22.849999999999998</v>
      </c>
      <c r="N276" s="125"/>
      <c r="O276" s="37">
        <f>SUM(O277:O289)</f>
        <v>195.60000000000002</v>
      </c>
      <c r="P276" s="125"/>
      <c r="Q276" s="37">
        <f>SUM(Q277:Q289)</f>
        <v>239.5</v>
      </c>
      <c r="R276" s="37">
        <f t="shared" ref="R276:T276" si="156">SUM(R277:R289)</f>
        <v>22</v>
      </c>
      <c r="S276" s="37">
        <f t="shared" si="156"/>
        <v>8</v>
      </c>
      <c r="T276" s="37">
        <f t="shared" si="156"/>
        <v>14</v>
      </c>
    </row>
    <row r="277" spans="1:20" ht="56.25" customHeight="1" x14ac:dyDescent="0.25">
      <c r="A277" s="124">
        <v>1</v>
      </c>
      <c r="B277" s="133" t="s">
        <v>641</v>
      </c>
      <c r="C277" s="124">
        <v>34</v>
      </c>
      <c r="D277" s="124">
        <v>30</v>
      </c>
      <c r="E277" s="124">
        <v>2</v>
      </c>
      <c r="F277" s="124">
        <f t="shared" ref="F277:F288" si="157">G277+H277+I277+J277</f>
        <v>28</v>
      </c>
      <c r="G277" s="124">
        <v>0</v>
      </c>
      <c r="H277" s="124">
        <v>6</v>
      </c>
      <c r="I277" s="124">
        <v>20</v>
      </c>
      <c r="J277" s="124">
        <v>2</v>
      </c>
      <c r="K277" s="127" t="s">
        <v>638</v>
      </c>
      <c r="L277" s="126">
        <f t="shared" ref="L277:L298" si="158">ROUND((K277*F277),10)</f>
        <v>1.4</v>
      </c>
      <c r="M277" s="170">
        <f t="shared" ref="M277:M299" si="159">L277-G277</f>
        <v>1.4</v>
      </c>
      <c r="N277" s="128" t="s">
        <v>642</v>
      </c>
      <c r="O277" s="127">
        <f t="shared" ref="O277:O288" si="160">N277*D277</f>
        <v>12</v>
      </c>
      <c r="P277" s="124" t="s">
        <v>643</v>
      </c>
      <c r="Q277" s="127">
        <f t="shared" ref="Q277:Q288" si="161">P277*D277</f>
        <v>15</v>
      </c>
      <c r="R277" s="124">
        <f t="shared" ref="R277:R288" si="162">S277+T277</f>
        <v>1</v>
      </c>
      <c r="S277" s="124">
        <v>1</v>
      </c>
      <c r="T277" s="124">
        <v>0</v>
      </c>
    </row>
    <row r="278" spans="1:20" ht="56.25" customHeight="1" x14ac:dyDescent="0.25">
      <c r="A278" s="124">
        <v>2</v>
      </c>
      <c r="B278" s="133" t="s">
        <v>644</v>
      </c>
      <c r="C278" s="124">
        <v>44</v>
      </c>
      <c r="D278" s="124">
        <v>44</v>
      </c>
      <c r="E278" s="124">
        <v>2</v>
      </c>
      <c r="F278" s="124">
        <f t="shared" si="157"/>
        <v>42</v>
      </c>
      <c r="G278" s="124">
        <v>0</v>
      </c>
      <c r="H278" s="124">
        <v>15</v>
      </c>
      <c r="I278" s="124">
        <v>24</v>
      </c>
      <c r="J278" s="124">
        <v>3</v>
      </c>
      <c r="K278" s="127" t="s">
        <v>638</v>
      </c>
      <c r="L278" s="126">
        <f t="shared" si="158"/>
        <v>2.1</v>
      </c>
      <c r="M278" s="170">
        <f t="shared" si="159"/>
        <v>2.1</v>
      </c>
      <c r="N278" s="128" t="s">
        <v>642</v>
      </c>
      <c r="O278" s="127">
        <f t="shared" si="160"/>
        <v>17.600000000000001</v>
      </c>
      <c r="P278" s="124" t="s">
        <v>643</v>
      </c>
      <c r="Q278" s="127">
        <f t="shared" si="161"/>
        <v>22</v>
      </c>
      <c r="R278" s="124">
        <f t="shared" si="162"/>
        <v>2</v>
      </c>
      <c r="S278" s="124">
        <v>1</v>
      </c>
      <c r="T278" s="124">
        <v>1</v>
      </c>
    </row>
    <row r="279" spans="1:20" ht="56.25" customHeight="1" x14ac:dyDescent="0.25">
      <c r="A279" s="124">
        <v>3</v>
      </c>
      <c r="B279" s="133" t="s">
        <v>645</v>
      </c>
      <c r="C279" s="124">
        <v>40</v>
      </c>
      <c r="D279" s="124">
        <v>33</v>
      </c>
      <c r="E279" s="124">
        <v>2</v>
      </c>
      <c r="F279" s="124">
        <f t="shared" si="157"/>
        <v>31</v>
      </c>
      <c r="G279" s="124">
        <v>0</v>
      </c>
      <c r="H279" s="124">
        <v>12</v>
      </c>
      <c r="I279" s="124">
        <v>18</v>
      </c>
      <c r="J279" s="124">
        <v>1</v>
      </c>
      <c r="K279" s="127" t="s">
        <v>638</v>
      </c>
      <c r="L279" s="126">
        <f t="shared" si="158"/>
        <v>1.55</v>
      </c>
      <c r="M279" s="170">
        <f t="shared" si="159"/>
        <v>1.55</v>
      </c>
      <c r="N279" s="128" t="s">
        <v>642</v>
      </c>
      <c r="O279" s="127">
        <f t="shared" si="160"/>
        <v>13.200000000000001</v>
      </c>
      <c r="P279" s="124" t="s">
        <v>643</v>
      </c>
      <c r="Q279" s="127">
        <f t="shared" si="161"/>
        <v>16.5</v>
      </c>
      <c r="R279" s="124">
        <f t="shared" si="162"/>
        <v>1</v>
      </c>
      <c r="S279" s="124">
        <v>0</v>
      </c>
      <c r="T279" s="124">
        <v>1</v>
      </c>
    </row>
    <row r="280" spans="1:20" ht="56.25" customHeight="1" x14ac:dyDescent="0.25">
      <c r="A280" s="124">
        <v>4</v>
      </c>
      <c r="B280" s="133" t="s">
        <v>646</v>
      </c>
      <c r="C280" s="124">
        <v>42</v>
      </c>
      <c r="D280" s="124">
        <v>42</v>
      </c>
      <c r="E280" s="124">
        <v>2</v>
      </c>
      <c r="F280" s="124">
        <f t="shared" si="157"/>
        <v>40</v>
      </c>
      <c r="G280" s="124">
        <v>0</v>
      </c>
      <c r="H280" s="124">
        <v>11</v>
      </c>
      <c r="I280" s="124">
        <v>25</v>
      </c>
      <c r="J280" s="124">
        <v>4</v>
      </c>
      <c r="K280" s="127" t="s">
        <v>638</v>
      </c>
      <c r="L280" s="126">
        <f t="shared" si="158"/>
        <v>2</v>
      </c>
      <c r="M280" s="170">
        <f t="shared" si="159"/>
        <v>2</v>
      </c>
      <c r="N280" s="128" t="s">
        <v>642</v>
      </c>
      <c r="O280" s="127">
        <f t="shared" si="160"/>
        <v>16.8</v>
      </c>
      <c r="P280" s="124" t="s">
        <v>643</v>
      </c>
      <c r="Q280" s="127">
        <f t="shared" si="161"/>
        <v>21</v>
      </c>
      <c r="R280" s="124">
        <f t="shared" si="162"/>
        <v>2</v>
      </c>
      <c r="S280" s="124">
        <v>0</v>
      </c>
      <c r="T280" s="124">
        <v>2</v>
      </c>
    </row>
    <row r="281" spans="1:20" ht="56.25" customHeight="1" x14ac:dyDescent="0.25">
      <c r="A281" s="124">
        <v>5</v>
      </c>
      <c r="B281" s="133" t="s">
        <v>647</v>
      </c>
      <c r="C281" s="124">
        <v>31</v>
      </c>
      <c r="D281" s="124">
        <v>28</v>
      </c>
      <c r="E281" s="124">
        <v>2</v>
      </c>
      <c r="F281" s="124">
        <f t="shared" si="157"/>
        <v>26</v>
      </c>
      <c r="G281" s="124">
        <v>0</v>
      </c>
      <c r="H281" s="124">
        <v>17</v>
      </c>
      <c r="I281" s="124">
        <v>7</v>
      </c>
      <c r="J281" s="124">
        <v>2</v>
      </c>
      <c r="K281" s="127" t="s">
        <v>638</v>
      </c>
      <c r="L281" s="126">
        <f t="shared" si="158"/>
        <v>1.3</v>
      </c>
      <c r="M281" s="170">
        <f t="shared" si="159"/>
        <v>1.3</v>
      </c>
      <c r="N281" s="128" t="s">
        <v>642</v>
      </c>
      <c r="O281" s="127">
        <f t="shared" si="160"/>
        <v>11.200000000000001</v>
      </c>
      <c r="P281" s="124" t="s">
        <v>643</v>
      </c>
      <c r="Q281" s="127">
        <f t="shared" si="161"/>
        <v>14</v>
      </c>
      <c r="R281" s="124">
        <f t="shared" si="162"/>
        <v>3</v>
      </c>
      <c r="S281" s="124">
        <v>2</v>
      </c>
      <c r="T281" s="124">
        <v>1</v>
      </c>
    </row>
    <row r="282" spans="1:20" ht="56.25" customHeight="1" x14ac:dyDescent="0.25">
      <c r="A282" s="124">
        <v>6</v>
      </c>
      <c r="B282" s="133" t="s">
        <v>648</v>
      </c>
      <c r="C282" s="124">
        <v>41</v>
      </c>
      <c r="D282" s="124">
        <v>36</v>
      </c>
      <c r="E282" s="124">
        <v>2</v>
      </c>
      <c r="F282" s="124">
        <f t="shared" si="157"/>
        <v>34</v>
      </c>
      <c r="G282" s="124">
        <v>0</v>
      </c>
      <c r="H282" s="124">
        <v>10</v>
      </c>
      <c r="I282" s="124">
        <v>24</v>
      </c>
      <c r="J282" s="124">
        <v>0</v>
      </c>
      <c r="K282" s="127" t="s">
        <v>638</v>
      </c>
      <c r="L282" s="126">
        <f t="shared" si="158"/>
        <v>1.7</v>
      </c>
      <c r="M282" s="170">
        <f t="shared" si="159"/>
        <v>1.7</v>
      </c>
      <c r="N282" s="128" t="s">
        <v>642</v>
      </c>
      <c r="O282" s="127">
        <f t="shared" si="160"/>
        <v>14.4</v>
      </c>
      <c r="P282" s="124" t="s">
        <v>643</v>
      </c>
      <c r="Q282" s="127">
        <f t="shared" si="161"/>
        <v>18</v>
      </c>
      <c r="R282" s="124">
        <f t="shared" si="162"/>
        <v>2</v>
      </c>
      <c r="S282" s="124">
        <v>1</v>
      </c>
      <c r="T282" s="124">
        <v>1</v>
      </c>
    </row>
    <row r="283" spans="1:20" ht="56.25" customHeight="1" x14ac:dyDescent="0.25">
      <c r="A283" s="124">
        <v>7</v>
      </c>
      <c r="B283" s="133" t="s">
        <v>649</v>
      </c>
      <c r="C283" s="124">
        <v>39</v>
      </c>
      <c r="D283" s="124">
        <v>38</v>
      </c>
      <c r="E283" s="124">
        <v>2</v>
      </c>
      <c r="F283" s="124">
        <f t="shared" si="157"/>
        <v>36</v>
      </c>
      <c r="G283" s="124">
        <v>0</v>
      </c>
      <c r="H283" s="124">
        <v>12</v>
      </c>
      <c r="I283" s="124">
        <v>23</v>
      </c>
      <c r="J283" s="124">
        <v>1</v>
      </c>
      <c r="K283" s="127" t="s">
        <v>638</v>
      </c>
      <c r="L283" s="126">
        <f t="shared" si="158"/>
        <v>1.8</v>
      </c>
      <c r="M283" s="170">
        <f t="shared" si="159"/>
        <v>1.8</v>
      </c>
      <c r="N283" s="128" t="s">
        <v>642</v>
      </c>
      <c r="O283" s="127">
        <f t="shared" si="160"/>
        <v>15.200000000000001</v>
      </c>
      <c r="P283" s="124" t="s">
        <v>643</v>
      </c>
      <c r="Q283" s="127">
        <f t="shared" si="161"/>
        <v>19</v>
      </c>
      <c r="R283" s="124">
        <f t="shared" si="162"/>
        <v>1</v>
      </c>
      <c r="S283" s="124">
        <v>0</v>
      </c>
      <c r="T283" s="124">
        <v>1</v>
      </c>
    </row>
    <row r="284" spans="1:20" ht="56.25" customHeight="1" x14ac:dyDescent="0.25">
      <c r="A284" s="124">
        <v>8</v>
      </c>
      <c r="B284" s="133" t="s">
        <v>650</v>
      </c>
      <c r="C284" s="124">
        <v>44</v>
      </c>
      <c r="D284" s="124">
        <v>33</v>
      </c>
      <c r="E284" s="124">
        <v>2</v>
      </c>
      <c r="F284" s="124">
        <f t="shared" si="157"/>
        <v>31</v>
      </c>
      <c r="G284" s="124">
        <v>0</v>
      </c>
      <c r="H284" s="124">
        <v>5</v>
      </c>
      <c r="I284" s="124">
        <v>25</v>
      </c>
      <c r="J284" s="124">
        <v>1</v>
      </c>
      <c r="K284" s="127" t="s">
        <v>638</v>
      </c>
      <c r="L284" s="126">
        <f t="shared" si="158"/>
        <v>1.55</v>
      </c>
      <c r="M284" s="170">
        <f t="shared" si="159"/>
        <v>1.55</v>
      </c>
      <c r="N284" s="128" t="s">
        <v>642</v>
      </c>
      <c r="O284" s="127">
        <f t="shared" si="160"/>
        <v>13.200000000000001</v>
      </c>
      <c r="P284" s="124" t="s">
        <v>643</v>
      </c>
      <c r="Q284" s="127">
        <f t="shared" si="161"/>
        <v>16.5</v>
      </c>
      <c r="R284" s="124">
        <f t="shared" si="162"/>
        <v>2</v>
      </c>
      <c r="S284" s="124">
        <v>1</v>
      </c>
      <c r="T284" s="124">
        <v>1</v>
      </c>
    </row>
    <row r="285" spans="1:20" ht="56.25" customHeight="1" x14ac:dyDescent="0.25">
      <c r="A285" s="124">
        <v>9</v>
      </c>
      <c r="B285" s="133" t="s">
        <v>651</v>
      </c>
      <c r="C285" s="124">
        <v>34</v>
      </c>
      <c r="D285" s="124">
        <v>33</v>
      </c>
      <c r="E285" s="124">
        <v>2</v>
      </c>
      <c r="F285" s="124">
        <f t="shared" si="157"/>
        <v>31</v>
      </c>
      <c r="G285" s="124">
        <v>0</v>
      </c>
      <c r="H285" s="124">
        <v>9</v>
      </c>
      <c r="I285" s="124">
        <v>21</v>
      </c>
      <c r="J285" s="124">
        <v>1</v>
      </c>
      <c r="K285" s="127" t="s">
        <v>638</v>
      </c>
      <c r="L285" s="126">
        <f t="shared" si="158"/>
        <v>1.55</v>
      </c>
      <c r="M285" s="170">
        <f t="shared" si="159"/>
        <v>1.55</v>
      </c>
      <c r="N285" s="128" t="s">
        <v>642</v>
      </c>
      <c r="O285" s="127">
        <f t="shared" si="160"/>
        <v>13.200000000000001</v>
      </c>
      <c r="P285" s="124" t="s">
        <v>643</v>
      </c>
      <c r="Q285" s="127">
        <f t="shared" si="161"/>
        <v>16.5</v>
      </c>
      <c r="R285" s="124">
        <f t="shared" si="162"/>
        <v>1</v>
      </c>
      <c r="S285" s="124">
        <v>0</v>
      </c>
      <c r="T285" s="124">
        <v>1</v>
      </c>
    </row>
    <row r="286" spans="1:20" ht="56.25" customHeight="1" x14ac:dyDescent="0.25">
      <c r="A286" s="124">
        <v>10</v>
      </c>
      <c r="B286" s="133" t="s">
        <v>652</v>
      </c>
      <c r="C286" s="124">
        <v>51</v>
      </c>
      <c r="D286" s="124">
        <v>49</v>
      </c>
      <c r="E286" s="124">
        <v>3</v>
      </c>
      <c r="F286" s="124">
        <f t="shared" si="157"/>
        <v>46</v>
      </c>
      <c r="G286" s="124">
        <v>0</v>
      </c>
      <c r="H286" s="124">
        <v>13</v>
      </c>
      <c r="I286" s="124">
        <v>32</v>
      </c>
      <c r="J286" s="124">
        <v>1</v>
      </c>
      <c r="K286" s="127" t="s">
        <v>638</v>
      </c>
      <c r="L286" s="126">
        <f t="shared" si="158"/>
        <v>2.2999999999999998</v>
      </c>
      <c r="M286" s="170">
        <f t="shared" si="159"/>
        <v>2.2999999999999998</v>
      </c>
      <c r="N286" s="128" t="s">
        <v>642</v>
      </c>
      <c r="O286" s="127">
        <f t="shared" si="160"/>
        <v>19.600000000000001</v>
      </c>
      <c r="P286" s="124" t="s">
        <v>643</v>
      </c>
      <c r="Q286" s="127">
        <f t="shared" si="161"/>
        <v>24.5</v>
      </c>
      <c r="R286" s="124">
        <f t="shared" si="162"/>
        <v>4</v>
      </c>
      <c r="S286" s="124">
        <v>2</v>
      </c>
      <c r="T286" s="124">
        <v>2</v>
      </c>
    </row>
    <row r="287" spans="1:20" ht="56.25" customHeight="1" x14ac:dyDescent="0.25">
      <c r="A287" s="124">
        <v>11</v>
      </c>
      <c r="B287" s="133" t="s">
        <v>653</v>
      </c>
      <c r="C287" s="124">
        <v>37</v>
      </c>
      <c r="D287" s="124">
        <v>33</v>
      </c>
      <c r="E287" s="124">
        <v>2</v>
      </c>
      <c r="F287" s="124">
        <f t="shared" si="157"/>
        <v>31</v>
      </c>
      <c r="G287" s="124">
        <v>0</v>
      </c>
      <c r="H287" s="124">
        <v>8</v>
      </c>
      <c r="I287" s="124">
        <v>22</v>
      </c>
      <c r="J287" s="124">
        <v>1</v>
      </c>
      <c r="K287" s="127" t="s">
        <v>638</v>
      </c>
      <c r="L287" s="126">
        <f t="shared" si="158"/>
        <v>1.55</v>
      </c>
      <c r="M287" s="170">
        <f t="shared" si="159"/>
        <v>1.55</v>
      </c>
      <c r="N287" s="128" t="s">
        <v>642</v>
      </c>
      <c r="O287" s="127">
        <f t="shared" si="160"/>
        <v>13.200000000000001</v>
      </c>
      <c r="P287" s="124" t="s">
        <v>643</v>
      </c>
      <c r="Q287" s="127">
        <f t="shared" si="161"/>
        <v>16.5</v>
      </c>
      <c r="R287" s="124">
        <f t="shared" si="162"/>
        <v>1</v>
      </c>
      <c r="S287" s="124">
        <v>0</v>
      </c>
      <c r="T287" s="124">
        <v>1</v>
      </c>
    </row>
    <row r="288" spans="1:20" ht="56.25" customHeight="1" x14ac:dyDescent="0.25">
      <c r="A288" s="124">
        <v>12</v>
      </c>
      <c r="B288" s="133" t="s">
        <v>654</v>
      </c>
      <c r="C288" s="124">
        <v>44</v>
      </c>
      <c r="D288" s="124">
        <v>40</v>
      </c>
      <c r="E288" s="124">
        <v>2</v>
      </c>
      <c r="F288" s="124">
        <f t="shared" si="157"/>
        <v>38</v>
      </c>
      <c r="G288" s="124">
        <v>0</v>
      </c>
      <c r="H288" s="124">
        <v>17</v>
      </c>
      <c r="I288" s="124">
        <v>19</v>
      </c>
      <c r="J288" s="124">
        <v>2</v>
      </c>
      <c r="K288" s="127" t="s">
        <v>638</v>
      </c>
      <c r="L288" s="126">
        <f t="shared" si="158"/>
        <v>1.9</v>
      </c>
      <c r="M288" s="170">
        <f t="shared" si="159"/>
        <v>1.9</v>
      </c>
      <c r="N288" s="128" t="s">
        <v>642</v>
      </c>
      <c r="O288" s="127">
        <f t="shared" si="160"/>
        <v>16</v>
      </c>
      <c r="P288" s="124" t="s">
        <v>643</v>
      </c>
      <c r="Q288" s="127">
        <f t="shared" si="161"/>
        <v>20</v>
      </c>
      <c r="R288" s="124">
        <f t="shared" si="162"/>
        <v>1</v>
      </c>
      <c r="S288" s="124">
        <v>0</v>
      </c>
      <c r="T288" s="124">
        <v>1</v>
      </c>
    </row>
    <row r="289" spans="1:20" ht="56.25" customHeight="1" x14ac:dyDescent="0.25">
      <c r="A289" s="124">
        <v>13</v>
      </c>
      <c r="B289" s="133" t="s">
        <v>655</v>
      </c>
      <c r="C289" s="124">
        <v>50</v>
      </c>
      <c r="D289" s="124">
        <v>45</v>
      </c>
      <c r="E289" s="124">
        <v>2</v>
      </c>
      <c r="F289" s="124">
        <v>43</v>
      </c>
      <c r="G289" s="124">
        <v>0</v>
      </c>
      <c r="H289" s="124">
        <v>34</v>
      </c>
      <c r="I289" s="124">
        <v>9</v>
      </c>
      <c r="J289" s="124">
        <v>0</v>
      </c>
      <c r="K289" s="127" t="s">
        <v>638</v>
      </c>
      <c r="L289" s="126">
        <f>ROUND((K289*F289),10)</f>
        <v>2.15</v>
      </c>
      <c r="M289" s="170">
        <f>L289-G289</f>
        <v>2.15</v>
      </c>
      <c r="N289" s="128" t="s">
        <v>656</v>
      </c>
      <c r="O289" s="127">
        <v>20</v>
      </c>
      <c r="P289" s="129">
        <v>0.45</v>
      </c>
      <c r="Q289" s="127">
        <v>20</v>
      </c>
      <c r="R289" s="124">
        <f>S289+T289</f>
        <v>1</v>
      </c>
      <c r="S289" s="124">
        <v>0</v>
      </c>
      <c r="T289" s="124">
        <v>1</v>
      </c>
    </row>
    <row r="290" spans="1:20" ht="56.25" customHeight="1" x14ac:dyDescent="0.25">
      <c r="A290" s="60" t="s">
        <v>37</v>
      </c>
      <c r="B290" s="134" t="s">
        <v>657</v>
      </c>
      <c r="C290" s="37">
        <f>SUM(C291:C300)</f>
        <v>373</v>
      </c>
      <c r="D290" s="37">
        <f t="shared" ref="D290:O290" si="163">SUM(D291:D300)</f>
        <v>358</v>
      </c>
      <c r="E290" s="37">
        <f t="shared" si="163"/>
        <v>23</v>
      </c>
      <c r="F290" s="37">
        <f t="shared" si="163"/>
        <v>335</v>
      </c>
      <c r="G290" s="37">
        <f t="shared" si="163"/>
        <v>0</v>
      </c>
      <c r="H290" s="37">
        <f t="shared" si="163"/>
        <v>148</v>
      </c>
      <c r="I290" s="37">
        <f t="shared" si="163"/>
        <v>176</v>
      </c>
      <c r="J290" s="37">
        <f t="shared" si="163"/>
        <v>14</v>
      </c>
      <c r="K290" s="125"/>
      <c r="L290" s="37">
        <f t="shared" si="163"/>
        <v>16.75</v>
      </c>
      <c r="M290" s="164">
        <f t="shared" si="163"/>
        <v>16.75</v>
      </c>
      <c r="N290" s="125"/>
      <c r="O290" s="37">
        <f t="shared" si="163"/>
        <v>202.8</v>
      </c>
      <c r="P290" s="125"/>
      <c r="Q290" s="148">
        <f>SUM(Q291:Q300)</f>
        <v>119.4</v>
      </c>
      <c r="R290" s="37">
        <f t="shared" ref="R290" si="164">SUM(R291:R300)</f>
        <v>14</v>
      </c>
      <c r="S290" s="37">
        <f t="shared" ref="S290" si="165">SUM(S291:S300)</f>
        <v>3</v>
      </c>
      <c r="T290" s="37">
        <f t="shared" ref="T290" si="166">SUM(T291:T300)</f>
        <v>11</v>
      </c>
    </row>
    <row r="291" spans="1:20" ht="56.25" customHeight="1" x14ac:dyDescent="0.25">
      <c r="A291" s="124">
        <v>1</v>
      </c>
      <c r="B291" s="133" t="s">
        <v>658</v>
      </c>
      <c r="C291" s="124" t="s">
        <v>659</v>
      </c>
      <c r="D291" s="124">
        <f>E291+F291</f>
        <v>31</v>
      </c>
      <c r="E291" s="124">
        <v>2</v>
      </c>
      <c r="F291" s="124">
        <f t="shared" ref="F291:F298" si="167">G291+H291+I291+J291</f>
        <v>29</v>
      </c>
      <c r="G291" s="124">
        <v>0</v>
      </c>
      <c r="H291" s="124">
        <v>10</v>
      </c>
      <c r="I291" s="124">
        <v>18</v>
      </c>
      <c r="J291" s="124">
        <v>1</v>
      </c>
      <c r="K291" s="127" t="s">
        <v>638</v>
      </c>
      <c r="L291" s="126">
        <f t="shared" si="158"/>
        <v>1.45</v>
      </c>
      <c r="M291" s="170">
        <f t="shared" si="159"/>
        <v>1.45</v>
      </c>
      <c r="N291" s="128" t="s">
        <v>660</v>
      </c>
      <c r="O291" s="127">
        <f t="shared" ref="O291:O299" si="168">N291*D291</f>
        <v>18.599999999999998</v>
      </c>
      <c r="P291" s="124" t="s">
        <v>661</v>
      </c>
      <c r="Q291" s="127">
        <f t="shared" ref="Q291:Q299" si="169">P291*D291</f>
        <v>9.2999999999999989</v>
      </c>
      <c r="R291" s="124">
        <f t="shared" ref="R291:R299" si="170">S291+T291</f>
        <v>2</v>
      </c>
      <c r="S291" s="124">
        <v>1</v>
      </c>
      <c r="T291" s="124">
        <v>1</v>
      </c>
    </row>
    <row r="292" spans="1:20" ht="56.25" customHeight="1" x14ac:dyDescent="0.25">
      <c r="A292" s="124">
        <v>2</v>
      </c>
      <c r="B292" s="133" t="s">
        <v>662</v>
      </c>
      <c r="C292" s="124">
        <v>65</v>
      </c>
      <c r="D292" s="124">
        <v>62</v>
      </c>
      <c r="E292" s="124">
        <v>3</v>
      </c>
      <c r="F292" s="124">
        <f t="shared" si="167"/>
        <v>59</v>
      </c>
      <c r="G292" s="124">
        <v>0</v>
      </c>
      <c r="H292" s="124">
        <v>22</v>
      </c>
      <c r="I292" s="124">
        <v>32</v>
      </c>
      <c r="J292" s="124">
        <v>5</v>
      </c>
      <c r="K292" s="127" t="s">
        <v>638</v>
      </c>
      <c r="L292" s="126">
        <f t="shared" si="158"/>
        <v>2.95</v>
      </c>
      <c r="M292" s="170">
        <f t="shared" si="159"/>
        <v>2.95</v>
      </c>
      <c r="N292" s="128" t="s">
        <v>660</v>
      </c>
      <c r="O292" s="127">
        <f t="shared" si="168"/>
        <v>37.199999999999996</v>
      </c>
      <c r="P292" s="124" t="s">
        <v>661</v>
      </c>
      <c r="Q292" s="127">
        <f t="shared" si="169"/>
        <v>18.599999999999998</v>
      </c>
      <c r="R292" s="124">
        <f t="shared" si="170"/>
        <v>2</v>
      </c>
      <c r="S292" s="124">
        <v>0</v>
      </c>
      <c r="T292" s="124">
        <v>2</v>
      </c>
    </row>
    <row r="293" spans="1:20" ht="56.25" customHeight="1" x14ac:dyDescent="0.25">
      <c r="A293" s="124">
        <v>3</v>
      </c>
      <c r="B293" s="133" t="s">
        <v>663</v>
      </c>
      <c r="C293" s="124">
        <v>49</v>
      </c>
      <c r="D293" s="124">
        <v>42</v>
      </c>
      <c r="E293" s="124">
        <v>2</v>
      </c>
      <c r="F293" s="124">
        <f t="shared" si="167"/>
        <v>40</v>
      </c>
      <c r="G293" s="124">
        <v>0</v>
      </c>
      <c r="H293" s="124">
        <v>17</v>
      </c>
      <c r="I293" s="124">
        <v>22</v>
      </c>
      <c r="J293" s="124">
        <v>1</v>
      </c>
      <c r="K293" s="127" t="s">
        <v>638</v>
      </c>
      <c r="L293" s="126">
        <f t="shared" si="158"/>
        <v>2</v>
      </c>
      <c r="M293" s="170">
        <f t="shared" si="159"/>
        <v>2</v>
      </c>
      <c r="N293" s="128" t="s">
        <v>660</v>
      </c>
      <c r="O293" s="127">
        <f t="shared" si="168"/>
        <v>25.2</v>
      </c>
      <c r="P293" s="124" t="s">
        <v>661</v>
      </c>
      <c r="Q293" s="127">
        <f t="shared" si="169"/>
        <v>12.6</v>
      </c>
      <c r="R293" s="124">
        <f t="shared" si="170"/>
        <v>1</v>
      </c>
      <c r="S293" s="124">
        <v>0</v>
      </c>
      <c r="T293" s="124">
        <v>1</v>
      </c>
    </row>
    <row r="294" spans="1:20" ht="56.25" customHeight="1" x14ac:dyDescent="0.25">
      <c r="A294" s="124">
        <v>4</v>
      </c>
      <c r="B294" s="133" t="s">
        <v>664</v>
      </c>
      <c r="C294" s="124">
        <v>28</v>
      </c>
      <c r="D294" s="124">
        <v>25</v>
      </c>
      <c r="E294" s="124">
        <v>2</v>
      </c>
      <c r="F294" s="124">
        <f t="shared" si="167"/>
        <v>23</v>
      </c>
      <c r="G294" s="124">
        <v>0</v>
      </c>
      <c r="H294" s="124">
        <v>14</v>
      </c>
      <c r="I294" s="124">
        <v>9</v>
      </c>
      <c r="J294" s="124">
        <v>0</v>
      </c>
      <c r="K294" s="127" t="s">
        <v>638</v>
      </c>
      <c r="L294" s="126">
        <f>ROUND((K294*F294),10)</f>
        <v>1.1499999999999999</v>
      </c>
      <c r="M294" s="170">
        <f t="shared" si="159"/>
        <v>1.1499999999999999</v>
      </c>
      <c r="N294" s="128" t="s">
        <v>660</v>
      </c>
      <c r="O294" s="127">
        <f t="shared" si="168"/>
        <v>15</v>
      </c>
      <c r="P294" s="124" t="s">
        <v>661</v>
      </c>
      <c r="Q294" s="127">
        <f t="shared" si="169"/>
        <v>7.5</v>
      </c>
      <c r="R294" s="124">
        <f t="shared" si="170"/>
        <v>1</v>
      </c>
      <c r="S294" s="124">
        <v>0</v>
      </c>
      <c r="T294" s="124">
        <v>1</v>
      </c>
    </row>
    <row r="295" spans="1:20" ht="56.25" customHeight="1" x14ac:dyDescent="0.25">
      <c r="A295" s="124">
        <v>5</v>
      </c>
      <c r="B295" s="133" t="s">
        <v>665</v>
      </c>
      <c r="C295" s="124">
        <v>38</v>
      </c>
      <c r="D295" s="124">
        <v>30</v>
      </c>
      <c r="E295" s="124">
        <v>2</v>
      </c>
      <c r="F295" s="124">
        <f t="shared" si="167"/>
        <v>28</v>
      </c>
      <c r="G295" s="124">
        <v>0</v>
      </c>
      <c r="H295" s="124">
        <v>12</v>
      </c>
      <c r="I295" s="124">
        <v>14</v>
      </c>
      <c r="J295" s="124">
        <v>2</v>
      </c>
      <c r="K295" s="127" t="s">
        <v>638</v>
      </c>
      <c r="L295" s="126">
        <f t="shared" si="158"/>
        <v>1.4</v>
      </c>
      <c r="M295" s="170">
        <f t="shared" si="159"/>
        <v>1.4</v>
      </c>
      <c r="N295" s="128" t="s">
        <v>660</v>
      </c>
      <c r="O295" s="127">
        <f t="shared" si="168"/>
        <v>18</v>
      </c>
      <c r="P295" s="124" t="s">
        <v>661</v>
      </c>
      <c r="Q295" s="127">
        <f t="shared" si="169"/>
        <v>9</v>
      </c>
      <c r="R295" s="124">
        <f t="shared" si="170"/>
        <v>1</v>
      </c>
      <c r="S295" s="124">
        <v>0</v>
      </c>
      <c r="T295" s="124">
        <v>1</v>
      </c>
    </row>
    <row r="296" spans="1:20" ht="56.25" customHeight="1" x14ac:dyDescent="0.25">
      <c r="A296" s="124">
        <v>6</v>
      </c>
      <c r="B296" s="133" t="s">
        <v>666</v>
      </c>
      <c r="C296" s="124">
        <v>35</v>
      </c>
      <c r="D296" s="124">
        <v>31</v>
      </c>
      <c r="E296" s="124">
        <v>2</v>
      </c>
      <c r="F296" s="124">
        <f t="shared" si="167"/>
        <v>29</v>
      </c>
      <c r="G296" s="124">
        <v>0</v>
      </c>
      <c r="H296" s="124">
        <v>9</v>
      </c>
      <c r="I296" s="124">
        <v>17</v>
      </c>
      <c r="J296" s="124">
        <v>3</v>
      </c>
      <c r="K296" s="127" t="s">
        <v>638</v>
      </c>
      <c r="L296" s="126">
        <f t="shared" si="158"/>
        <v>1.45</v>
      </c>
      <c r="M296" s="170">
        <f t="shared" si="159"/>
        <v>1.45</v>
      </c>
      <c r="N296" s="128" t="s">
        <v>660</v>
      </c>
      <c r="O296" s="127">
        <f t="shared" si="168"/>
        <v>18.599999999999998</v>
      </c>
      <c r="P296" s="124" t="s">
        <v>661</v>
      </c>
      <c r="Q296" s="127">
        <f t="shared" si="169"/>
        <v>9.2999999999999989</v>
      </c>
      <c r="R296" s="124">
        <f t="shared" si="170"/>
        <v>1</v>
      </c>
      <c r="S296" s="124">
        <v>0</v>
      </c>
      <c r="T296" s="124">
        <v>1</v>
      </c>
    </row>
    <row r="297" spans="1:20" ht="56.25" customHeight="1" x14ac:dyDescent="0.25">
      <c r="A297" s="124">
        <v>7</v>
      </c>
      <c r="B297" s="133" t="s">
        <v>667</v>
      </c>
      <c r="C297" s="124">
        <v>28</v>
      </c>
      <c r="D297" s="124">
        <v>28</v>
      </c>
      <c r="E297" s="124">
        <v>2</v>
      </c>
      <c r="F297" s="124">
        <f t="shared" si="167"/>
        <v>26</v>
      </c>
      <c r="G297" s="124">
        <v>0</v>
      </c>
      <c r="H297" s="124">
        <v>15</v>
      </c>
      <c r="I297" s="124">
        <v>11</v>
      </c>
      <c r="J297" s="124">
        <v>0</v>
      </c>
      <c r="K297" s="127" t="s">
        <v>638</v>
      </c>
      <c r="L297" s="126">
        <f t="shared" si="158"/>
        <v>1.3</v>
      </c>
      <c r="M297" s="170">
        <f t="shared" si="159"/>
        <v>1.3</v>
      </c>
      <c r="N297" s="128" t="s">
        <v>660</v>
      </c>
      <c r="O297" s="127">
        <f t="shared" si="168"/>
        <v>16.8</v>
      </c>
      <c r="P297" s="124" t="s">
        <v>661</v>
      </c>
      <c r="Q297" s="127">
        <f t="shared" si="169"/>
        <v>8.4</v>
      </c>
      <c r="R297" s="124">
        <f t="shared" si="170"/>
        <v>2</v>
      </c>
      <c r="S297" s="124">
        <v>1</v>
      </c>
      <c r="T297" s="124">
        <v>1</v>
      </c>
    </row>
    <row r="298" spans="1:20" ht="56.25" customHeight="1" x14ac:dyDescent="0.25">
      <c r="A298" s="124">
        <v>8</v>
      </c>
      <c r="B298" s="133" t="s">
        <v>668</v>
      </c>
      <c r="C298" s="124">
        <v>39</v>
      </c>
      <c r="D298" s="124">
        <v>29</v>
      </c>
      <c r="E298" s="124">
        <v>2</v>
      </c>
      <c r="F298" s="124">
        <f t="shared" si="167"/>
        <v>27</v>
      </c>
      <c r="G298" s="124">
        <v>0</v>
      </c>
      <c r="H298" s="124">
        <v>15</v>
      </c>
      <c r="I298" s="124">
        <v>12</v>
      </c>
      <c r="J298" s="124">
        <v>0</v>
      </c>
      <c r="K298" s="127" t="s">
        <v>638</v>
      </c>
      <c r="L298" s="126">
        <f t="shared" si="158"/>
        <v>1.35</v>
      </c>
      <c r="M298" s="170">
        <f t="shared" si="159"/>
        <v>1.35</v>
      </c>
      <c r="N298" s="128" t="s">
        <v>660</v>
      </c>
      <c r="O298" s="127">
        <f t="shared" si="168"/>
        <v>17.399999999999999</v>
      </c>
      <c r="P298" s="124" t="s">
        <v>661</v>
      </c>
      <c r="Q298" s="127">
        <f t="shared" si="169"/>
        <v>8.6999999999999993</v>
      </c>
      <c r="R298" s="124">
        <f t="shared" si="170"/>
        <v>1</v>
      </c>
      <c r="S298" s="124">
        <v>0</v>
      </c>
      <c r="T298" s="124">
        <v>1</v>
      </c>
    </row>
    <row r="299" spans="1:20" ht="56.25" customHeight="1" x14ac:dyDescent="0.25">
      <c r="A299" s="52">
        <v>9</v>
      </c>
      <c r="B299" s="58" t="s">
        <v>669</v>
      </c>
      <c r="C299" s="52">
        <v>42</v>
      </c>
      <c r="D299" s="52">
        <v>40</v>
      </c>
      <c r="E299" s="52">
        <v>3</v>
      </c>
      <c r="F299" s="52">
        <v>37</v>
      </c>
      <c r="G299" s="52">
        <v>0</v>
      </c>
      <c r="H299" s="52">
        <v>20</v>
      </c>
      <c r="I299" s="52">
        <v>18</v>
      </c>
      <c r="J299" s="52">
        <v>2</v>
      </c>
      <c r="K299" s="130" t="s">
        <v>638</v>
      </c>
      <c r="L299" s="131">
        <f>ROUND((K299*F299),10)</f>
        <v>1.85</v>
      </c>
      <c r="M299" s="170">
        <f t="shared" si="159"/>
        <v>1.85</v>
      </c>
      <c r="N299" s="56" t="s">
        <v>656</v>
      </c>
      <c r="O299" s="130">
        <f t="shared" si="168"/>
        <v>18</v>
      </c>
      <c r="P299" s="52" t="s">
        <v>656</v>
      </c>
      <c r="Q299" s="130">
        <f t="shared" si="169"/>
        <v>18</v>
      </c>
      <c r="R299" s="52">
        <f t="shared" si="170"/>
        <v>2</v>
      </c>
      <c r="S299" s="52">
        <v>1</v>
      </c>
      <c r="T299" s="52">
        <v>1</v>
      </c>
    </row>
    <row r="300" spans="1:20" ht="56.25" customHeight="1" x14ac:dyDescent="0.25">
      <c r="A300" s="52">
        <v>10</v>
      </c>
      <c r="B300" s="58" t="s">
        <v>670</v>
      </c>
      <c r="C300" s="52">
        <v>49</v>
      </c>
      <c r="D300" s="52">
        <v>40</v>
      </c>
      <c r="E300" s="52">
        <v>3</v>
      </c>
      <c r="F300" s="52">
        <f>G300+H300+I300+J300</f>
        <v>37</v>
      </c>
      <c r="G300" s="52">
        <v>0</v>
      </c>
      <c r="H300" s="52">
        <v>14</v>
      </c>
      <c r="I300" s="52">
        <v>23</v>
      </c>
      <c r="J300" s="52">
        <v>0</v>
      </c>
      <c r="K300" s="130" t="s">
        <v>638</v>
      </c>
      <c r="L300" s="131">
        <f>ROUND((K300*F300),10)</f>
        <v>1.85</v>
      </c>
      <c r="M300" s="170">
        <f>L300-G300</f>
        <v>1.85</v>
      </c>
      <c r="N300" s="56" t="s">
        <v>656</v>
      </c>
      <c r="O300" s="130">
        <f>N300*D300</f>
        <v>18</v>
      </c>
      <c r="P300" s="52" t="s">
        <v>656</v>
      </c>
      <c r="Q300" s="130">
        <f>P300*D300</f>
        <v>18</v>
      </c>
      <c r="R300" s="52">
        <f>S300+T300</f>
        <v>1</v>
      </c>
      <c r="S300" s="52">
        <v>0</v>
      </c>
      <c r="T300" s="52">
        <v>1</v>
      </c>
    </row>
    <row r="301" spans="1:20" ht="56.25" customHeight="1" x14ac:dyDescent="0.25">
      <c r="A301" s="435" t="s">
        <v>572</v>
      </c>
      <c r="B301" s="436"/>
      <c r="C301" s="82">
        <f>SUM(C302,C307,C329)</f>
        <v>1431</v>
      </c>
      <c r="D301" s="82">
        <f t="shared" ref="D301:J301" si="171">SUM(D302,D307,D329)</f>
        <v>1336</v>
      </c>
      <c r="E301" s="82">
        <f t="shared" si="171"/>
        <v>95</v>
      </c>
      <c r="F301" s="82">
        <f t="shared" si="171"/>
        <v>1241</v>
      </c>
      <c r="G301" s="82">
        <f t="shared" si="171"/>
        <v>10</v>
      </c>
      <c r="H301" s="82">
        <f t="shared" si="171"/>
        <v>567</v>
      </c>
      <c r="I301" s="82">
        <f t="shared" si="171"/>
        <v>585</v>
      </c>
      <c r="J301" s="82">
        <f t="shared" si="171"/>
        <v>79</v>
      </c>
      <c r="K301" s="82"/>
      <c r="L301" s="82">
        <f t="shared" ref="L301:M301" si="172">SUM(L302,L307,L329)</f>
        <v>115.80000000000001</v>
      </c>
      <c r="M301" s="82">
        <f t="shared" si="172"/>
        <v>105.10000000000002</v>
      </c>
      <c r="N301" s="82"/>
      <c r="O301" s="82">
        <f>SUM(O302,O307,O329)</f>
        <v>817.9</v>
      </c>
      <c r="P301" s="82"/>
      <c r="Q301" s="82">
        <f t="shared" ref="Q301:T301" si="173">SUM(Q302,Q307,Q329)</f>
        <v>243.89999999999998</v>
      </c>
      <c r="R301" s="82">
        <f t="shared" si="173"/>
        <v>100</v>
      </c>
      <c r="S301" s="82">
        <f t="shared" si="173"/>
        <v>22</v>
      </c>
      <c r="T301" s="82">
        <f t="shared" si="173"/>
        <v>78</v>
      </c>
    </row>
    <row r="302" spans="1:20" ht="56.25" customHeight="1" x14ac:dyDescent="0.25">
      <c r="A302" s="37" t="s">
        <v>35</v>
      </c>
      <c r="B302" s="42" t="s">
        <v>38</v>
      </c>
      <c r="C302" s="37">
        <f>SUM(C303:C306)</f>
        <v>152</v>
      </c>
      <c r="D302" s="37">
        <f t="shared" ref="D302:J302" si="174">SUM(D303:D306)</f>
        <v>135</v>
      </c>
      <c r="E302" s="37">
        <f t="shared" si="174"/>
        <v>12</v>
      </c>
      <c r="F302" s="37">
        <f t="shared" si="174"/>
        <v>123</v>
      </c>
      <c r="G302" s="37">
        <f t="shared" si="174"/>
        <v>0</v>
      </c>
      <c r="H302" s="37">
        <f t="shared" si="174"/>
        <v>4</v>
      </c>
      <c r="I302" s="37">
        <f t="shared" si="174"/>
        <v>117</v>
      </c>
      <c r="J302" s="37">
        <f t="shared" si="174"/>
        <v>2</v>
      </c>
      <c r="K302" s="106"/>
      <c r="L302" s="37">
        <f t="shared" ref="L302" si="175">SUM(L303:L306)</f>
        <v>4</v>
      </c>
      <c r="M302" s="164">
        <f t="shared" ref="M302" si="176">SUM(M303:M306)</f>
        <v>4</v>
      </c>
      <c r="N302" s="106"/>
      <c r="O302" s="37">
        <f t="shared" ref="O302" si="177">SUM(O303:O306)</f>
        <v>72</v>
      </c>
      <c r="P302" s="106"/>
      <c r="Q302" s="37">
        <f t="shared" ref="Q302:T302" si="178">SUM(Q303:Q306)</f>
        <v>29</v>
      </c>
      <c r="R302" s="37">
        <f t="shared" si="178"/>
        <v>4</v>
      </c>
      <c r="S302" s="37">
        <f t="shared" si="178"/>
        <v>4</v>
      </c>
      <c r="T302" s="37">
        <f t="shared" si="178"/>
        <v>0</v>
      </c>
    </row>
    <row r="303" spans="1:20" ht="56.25" customHeight="1" x14ac:dyDescent="0.25">
      <c r="A303" s="16">
        <v>1</v>
      </c>
      <c r="B303" s="59" t="s">
        <v>573</v>
      </c>
      <c r="C303" s="16">
        <v>46</v>
      </c>
      <c r="D303" s="16">
        <f>E303+F303</f>
        <v>39</v>
      </c>
      <c r="E303" s="16">
        <v>3</v>
      </c>
      <c r="F303" s="39">
        <f>G303+H303+I303+J303</f>
        <v>36</v>
      </c>
      <c r="G303" s="39">
        <v>0</v>
      </c>
      <c r="H303" s="39">
        <v>1</v>
      </c>
      <c r="I303" s="39">
        <v>35</v>
      </c>
      <c r="J303" s="39">
        <v>0</v>
      </c>
      <c r="K303" s="105">
        <v>0.05</v>
      </c>
      <c r="L303" s="39">
        <v>1</v>
      </c>
      <c r="M303" s="81">
        <f>L303-G303</f>
        <v>1</v>
      </c>
      <c r="N303" s="105">
        <v>0.6</v>
      </c>
      <c r="O303" s="39">
        <v>21</v>
      </c>
      <c r="P303" s="105">
        <v>0.25</v>
      </c>
      <c r="Q303" s="39">
        <v>9</v>
      </c>
      <c r="R303" s="39">
        <f>S303+T303</f>
        <v>1</v>
      </c>
      <c r="S303" s="39">
        <v>1</v>
      </c>
      <c r="T303" s="39">
        <v>0</v>
      </c>
    </row>
    <row r="304" spans="1:20" ht="56.25" customHeight="1" x14ac:dyDescent="0.25">
      <c r="A304" s="16">
        <v>2</v>
      </c>
      <c r="B304" s="59" t="s">
        <v>574</v>
      </c>
      <c r="C304" s="16">
        <v>29</v>
      </c>
      <c r="D304" s="16">
        <f>E304+F304</f>
        <v>25</v>
      </c>
      <c r="E304" s="16">
        <v>3</v>
      </c>
      <c r="F304" s="39">
        <f>G304+H304+I304+J304</f>
        <v>22</v>
      </c>
      <c r="G304" s="39">
        <v>0</v>
      </c>
      <c r="H304" s="39">
        <v>1</v>
      </c>
      <c r="I304" s="39">
        <v>21</v>
      </c>
      <c r="J304" s="39">
        <v>0</v>
      </c>
      <c r="K304" s="105">
        <v>0.05</v>
      </c>
      <c r="L304" s="39">
        <v>1</v>
      </c>
      <c r="M304" s="81">
        <f>L304-G304</f>
        <v>1</v>
      </c>
      <c r="N304" s="105">
        <v>0.6</v>
      </c>
      <c r="O304" s="39">
        <v>13</v>
      </c>
      <c r="P304" s="105">
        <v>0.25</v>
      </c>
      <c r="Q304" s="39">
        <v>5</v>
      </c>
      <c r="R304" s="39">
        <f>S304+T304</f>
        <v>1</v>
      </c>
      <c r="S304" s="39">
        <v>1</v>
      </c>
      <c r="T304" s="39">
        <v>0</v>
      </c>
    </row>
    <row r="305" spans="1:20" ht="56.25" customHeight="1" x14ac:dyDescent="0.25">
      <c r="A305" s="16">
        <v>3</v>
      </c>
      <c r="B305" s="59" t="s">
        <v>575</v>
      </c>
      <c r="C305" s="16">
        <v>33</v>
      </c>
      <c r="D305" s="16">
        <f>E305+F305</f>
        <v>29</v>
      </c>
      <c r="E305" s="16">
        <v>3</v>
      </c>
      <c r="F305" s="39">
        <f>G305+H305+I305+J305</f>
        <v>26</v>
      </c>
      <c r="G305" s="39">
        <v>0</v>
      </c>
      <c r="H305" s="39">
        <v>1</v>
      </c>
      <c r="I305" s="39">
        <v>25</v>
      </c>
      <c r="J305" s="39">
        <v>0</v>
      </c>
      <c r="K305" s="105">
        <v>0.05</v>
      </c>
      <c r="L305" s="39">
        <v>1</v>
      </c>
      <c r="M305" s="81">
        <f>L305-G305</f>
        <v>1</v>
      </c>
      <c r="N305" s="105">
        <v>0.6</v>
      </c>
      <c r="O305" s="39">
        <v>15</v>
      </c>
      <c r="P305" s="105">
        <v>0.25</v>
      </c>
      <c r="Q305" s="39">
        <v>6</v>
      </c>
      <c r="R305" s="39">
        <f>S305+T305</f>
        <v>1</v>
      </c>
      <c r="S305" s="39">
        <v>1</v>
      </c>
      <c r="T305" s="39">
        <v>0</v>
      </c>
    </row>
    <row r="306" spans="1:20" ht="56.25" customHeight="1" x14ac:dyDescent="0.25">
      <c r="A306" s="16">
        <v>4</v>
      </c>
      <c r="B306" s="59" t="s">
        <v>576</v>
      </c>
      <c r="C306" s="16">
        <v>44</v>
      </c>
      <c r="D306" s="16">
        <f>E306+F306</f>
        <v>42</v>
      </c>
      <c r="E306" s="16">
        <v>3</v>
      </c>
      <c r="F306" s="39">
        <f>G306+H306+I306+J306</f>
        <v>39</v>
      </c>
      <c r="G306" s="39">
        <v>0</v>
      </c>
      <c r="H306" s="69">
        <v>1</v>
      </c>
      <c r="I306" s="69">
        <v>36</v>
      </c>
      <c r="J306" s="69">
        <v>2</v>
      </c>
      <c r="K306" s="105">
        <v>0.05</v>
      </c>
      <c r="L306" s="69">
        <v>1</v>
      </c>
      <c r="M306" s="166">
        <f>L306-G306</f>
        <v>1</v>
      </c>
      <c r="N306" s="105">
        <v>0.6</v>
      </c>
      <c r="O306" s="69">
        <v>23</v>
      </c>
      <c r="P306" s="105">
        <v>0.25</v>
      </c>
      <c r="Q306" s="69">
        <v>9</v>
      </c>
      <c r="R306" s="69">
        <f>S306+T306</f>
        <v>1</v>
      </c>
      <c r="S306" s="69">
        <v>1</v>
      </c>
      <c r="T306" s="69">
        <v>0</v>
      </c>
    </row>
    <row r="307" spans="1:20" ht="56.25" customHeight="1" x14ac:dyDescent="0.25">
      <c r="A307" s="37" t="s">
        <v>36</v>
      </c>
      <c r="B307" s="42" t="s">
        <v>39</v>
      </c>
      <c r="C307" s="37">
        <f>SUM(C308:C328)</f>
        <v>752</v>
      </c>
      <c r="D307" s="37">
        <f t="shared" ref="D307:J307" si="179">SUM(D308:D328)</f>
        <v>695</v>
      </c>
      <c r="E307" s="37">
        <f t="shared" si="179"/>
        <v>48</v>
      </c>
      <c r="F307" s="37">
        <f t="shared" si="179"/>
        <v>647</v>
      </c>
      <c r="G307" s="37">
        <f t="shared" si="179"/>
        <v>0</v>
      </c>
      <c r="H307" s="37">
        <f t="shared" si="179"/>
        <v>291</v>
      </c>
      <c r="I307" s="37">
        <f t="shared" si="179"/>
        <v>312</v>
      </c>
      <c r="J307" s="37">
        <f t="shared" si="179"/>
        <v>44</v>
      </c>
      <c r="K307" s="106"/>
      <c r="L307" s="37">
        <f t="shared" ref="L307:M307" si="180">SUM(L308:L328)</f>
        <v>64.700000000000017</v>
      </c>
      <c r="M307" s="164">
        <f t="shared" si="180"/>
        <v>64.000000000000014</v>
      </c>
      <c r="N307" s="106"/>
      <c r="O307" s="37">
        <f>SUM(O308:O328)</f>
        <v>417.00000000000006</v>
      </c>
      <c r="P307" s="106"/>
      <c r="Q307" s="37">
        <f t="shared" ref="Q307:T307" si="181">SUM(Q308:Q328)</f>
        <v>138.99999999999997</v>
      </c>
      <c r="R307" s="37">
        <f t="shared" si="181"/>
        <v>58</v>
      </c>
      <c r="S307" s="37">
        <f t="shared" si="181"/>
        <v>9</v>
      </c>
      <c r="T307" s="37">
        <f t="shared" si="181"/>
        <v>49</v>
      </c>
    </row>
    <row r="308" spans="1:20" ht="56.25" customHeight="1" x14ac:dyDescent="0.25">
      <c r="A308" s="64">
        <v>1</v>
      </c>
      <c r="B308" s="65" t="s">
        <v>577</v>
      </c>
      <c r="C308" s="64">
        <v>30</v>
      </c>
      <c r="D308" s="64">
        <f>E308+F308</f>
        <v>26</v>
      </c>
      <c r="E308" s="64">
        <v>1</v>
      </c>
      <c r="F308" s="69">
        <f t="shared" ref="F308:F328" si="182">G308+H308+I308+J308</f>
        <v>25</v>
      </c>
      <c r="G308" s="69">
        <v>0</v>
      </c>
      <c r="H308" s="69">
        <v>10</v>
      </c>
      <c r="I308" s="69">
        <v>13</v>
      </c>
      <c r="J308" s="69">
        <v>2</v>
      </c>
      <c r="K308" s="70">
        <v>0.1</v>
      </c>
      <c r="L308" s="69">
        <f>K308*F308</f>
        <v>2.5</v>
      </c>
      <c r="M308" s="166">
        <f t="shared" ref="M308:M317" si="183">L308-G308</f>
        <v>2.5</v>
      </c>
      <c r="N308" s="70">
        <v>0.6</v>
      </c>
      <c r="O308" s="130">
        <f>N308*D308</f>
        <v>15.6</v>
      </c>
      <c r="P308" s="70">
        <v>0.2</v>
      </c>
      <c r="Q308" s="130">
        <f t="shared" ref="Q308:Q344" si="184">P308*D308</f>
        <v>5.2</v>
      </c>
      <c r="R308" s="69">
        <f t="shared" ref="R308:R328" si="185">S308+T308</f>
        <v>2</v>
      </c>
      <c r="S308" s="69">
        <v>0</v>
      </c>
      <c r="T308" s="69">
        <v>2</v>
      </c>
    </row>
    <row r="309" spans="1:20" ht="56.25" customHeight="1" x14ac:dyDescent="0.25">
      <c r="A309" s="107">
        <v>2</v>
      </c>
      <c r="B309" s="108" t="s">
        <v>578</v>
      </c>
      <c r="C309" s="64">
        <v>28</v>
      </c>
      <c r="D309" s="64">
        <f t="shared" ref="D309:D328" si="186">E309+F309</f>
        <v>28</v>
      </c>
      <c r="E309" s="64">
        <v>2</v>
      </c>
      <c r="F309" s="69">
        <f t="shared" si="182"/>
        <v>26</v>
      </c>
      <c r="G309" s="69">
        <v>0</v>
      </c>
      <c r="H309" s="69">
        <v>8</v>
      </c>
      <c r="I309" s="69">
        <v>17</v>
      </c>
      <c r="J309" s="69">
        <v>1</v>
      </c>
      <c r="K309" s="70">
        <v>0.1</v>
      </c>
      <c r="L309" s="69">
        <f t="shared" ref="L309:L328" si="187">K309*F309</f>
        <v>2.6</v>
      </c>
      <c r="M309" s="166">
        <f t="shared" si="183"/>
        <v>2.6</v>
      </c>
      <c r="N309" s="70">
        <v>0.6</v>
      </c>
      <c r="O309" s="130">
        <f t="shared" ref="O309:O344" si="188">N309*D309</f>
        <v>16.8</v>
      </c>
      <c r="P309" s="70">
        <v>0.2</v>
      </c>
      <c r="Q309" s="130">
        <f t="shared" si="184"/>
        <v>5.6000000000000005</v>
      </c>
      <c r="R309" s="69">
        <f t="shared" si="185"/>
        <v>2</v>
      </c>
      <c r="S309" s="69">
        <v>0</v>
      </c>
      <c r="T309" s="69">
        <v>2</v>
      </c>
    </row>
    <row r="310" spans="1:20" ht="56.25" customHeight="1" x14ac:dyDescent="0.25">
      <c r="A310" s="64">
        <v>3</v>
      </c>
      <c r="B310" s="65" t="s">
        <v>579</v>
      </c>
      <c r="C310" s="64">
        <v>27</v>
      </c>
      <c r="D310" s="64">
        <f t="shared" si="186"/>
        <v>25</v>
      </c>
      <c r="E310" s="64">
        <v>2</v>
      </c>
      <c r="F310" s="69">
        <f t="shared" si="182"/>
        <v>23</v>
      </c>
      <c r="G310" s="69">
        <v>0</v>
      </c>
      <c r="H310" s="69">
        <v>17</v>
      </c>
      <c r="I310" s="69">
        <v>5</v>
      </c>
      <c r="J310" s="69">
        <v>1</v>
      </c>
      <c r="K310" s="70">
        <v>0.1</v>
      </c>
      <c r="L310" s="69">
        <f t="shared" si="187"/>
        <v>2.3000000000000003</v>
      </c>
      <c r="M310" s="166">
        <f t="shared" si="183"/>
        <v>2.3000000000000003</v>
      </c>
      <c r="N310" s="70">
        <v>0.6</v>
      </c>
      <c r="O310" s="130">
        <f t="shared" si="188"/>
        <v>15</v>
      </c>
      <c r="P310" s="70">
        <v>0.2</v>
      </c>
      <c r="Q310" s="130">
        <f t="shared" si="184"/>
        <v>5</v>
      </c>
      <c r="R310" s="69">
        <f t="shared" si="185"/>
        <v>2</v>
      </c>
      <c r="S310" s="69">
        <v>0</v>
      </c>
      <c r="T310" s="69">
        <v>2</v>
      </c>
    </row>
    <row r="311" spans="1:20" ht="56.25" customHeight="1" x14ac:dyDescent="0.25">
      <c r="A311" s="107">
        <v>4</v>
      </c>
      <c r="B311" s="65" t="s">
        <v>580</v>
      </c>
      <c r="C311" s="64">
        <v>27</v>
      </c>
      <c r="D311" s="64">
        <f>E311+F311</f>
        <v>26</v>
      </c>
      <c r="E311" s="64">
        <v>2</v>
      </c>
      <c r="F311" s="69">
        <f t="shared" si="182"/>
        <v>24</v>
      </c>
      <c r="G311" s="69">
        <v>0</v>
      </c>
      <c r="H311" s="69">
        <v>12</v>
      </c>
      <c r="I311" s="69">
        <v>10</v>
      </c>
      <c r="J311" s="69">
        <v>2</v>
      </c>
      <c r="K311" s="70">
        <v>0.1</v>
      </c>
      <c r="L311" s="69">
        <f t="shared" si="187"/>
        <v>2.4000000000000004</v>
      </c>
      <c r="M311" s="166">
        <f t="shared" si="183"/>
        <v>2.4000000000000004</v>
      </c>
      <c r="N311" s="70">
        <v>0.6</v>
      </c>
      <c r="O311" s="130">
        <f t="shared" si="188"/>
        <v>15.6</v>
      </c>
      <c r="P311" s="70">
        <v>0.2</v>
      </c>
      <c r="Q311" s="130">
        <f t="shared" si="184"/>
        <v>5.2</v>
      </c>
      <c r="R311" s="69">
        <f t="shared" si="185"/>
        <v>2</v>
      </c>
      <c r="S311" s="69">
        <v>1</v>
      </c>
      <c r="T311" s="69">
        <v>1</v>
      </c>
    </row>
    <row r="312" spans="1:20" ht="56.25" customHeight="1" x14ac:dyDescent="0.25">
      <c r="A312" s="64">
        <v>5</v>
      </c>
      <c r="B312" s="65" t="s">
        <v>581</v>
      </c>
      <c r="C312" s="64">
        <v>50</v>
      </c>
      <c r="D312" s="64">
        <f t="shared" si="186"/>
        <v>42</v>
      </c>
      <c r="E312" s="64">
        <v>3</v>
      </c>
      <c r="F312" s="69">
        <f t="shared" si="182"/>
        <v>39</v>
      </c>
      <c r="G312" s="69">
        <v>0</v>
      </c>
      <c r="H312" s="69">
        <v>11</v>
      </c>
      <c r="I312" s="69">
        <v>23</v>
      </c>
      <c r="J312" s="69">
        <v>5</v>
      </c>
      <c r="K312" s="70">
        <v>0.1</v>
      </c>
      <c r="L312" s="69">
        <f t="shared" si="187"/>
        <v>3.9000000000000004</v>
      </c>
      <c r="M312" s="166">
        <f t="shared" si="183"/>
        <v>3.9000000000000004</v>
      </c>
      <c r="N312" s="70">
        <v>0.6</v>
      </c>
      <c r="O312" s="130">
        <f t="shared" si="188"/>
        <v>25.2</v>
      </c>
      <c r="P312" s="70">
        <v>0.2</v>
      </c>
      <c r="Q312" s="130">
        <f t="shared" si="184"/>
        <v>8.4</v>
      </c>
      <c r="R312" s="69">
        <f t="shared" si="185"/>
        <v>3</v>
      </c>
      <c r="S312" s="69">
        <v>0</v>
      </c>
      <c r="T312" s="69">
        <v>3</v>
      </c>
    </row>
    <row r="313" spans="1:20" ht="56.25" customHeight="1" x14ac:dyDescent="0.25">
      <c r="A313" s="107">
        <v>6</v>
      </c>
      <c r="B313" s="65" t="s">
        <v>582</v>
      </c>
      <c r="C313" s="64">
        <v>44</v>
      </c>
      <c r="D313" s="64">
        <f>E313+F313</f>
        <v>42</v>
      </c>
      <c r="E313" s="64">
        <v>3</v>
      </c>
      <c r="F313" s="69">
        <f t="shared" si="182"/>
        <v>39</v>
      </c>
      <c r="G313" s="69">
        <v>0</v>
      </c>
      <c r="H313" s="69">
        <v>20</v>
      </c>
      <c r="I313" s="69">
        <v>18</v>
      </c>
      <c r="J313" s="69">
        <v>1</v>
      </c>
      <c r="K313" s="70">
        <v>0.1</v>
      </c>
      <c r="L313" s="69">
        <f t="shared" si="187"/>
        <v>3.9000000000000004</v>
      </c>
      <c r="M313" s="166">
        <f t="shared" si="183"/>
        <v>3.9000000000000004</v>
      </c>
      <c r="N313" s="70">
        <v>0.6</v>
      </c>
      <c r="O313" s="130">
        <f t="shared" si="188"/>
        <v>25.2</v>
      </c>
      <c r="P313" s="70">
        <v>0.2</v>
      </c>
      <c r="Q313" s="130">
        <f t="shared" si="184"/>
        <v>8.4</v>
      </c>
      <c r="R313" s="69">
        <f t="shared" si="185"/>
        <v>2</v>
      </c>
      <c r="S313" s="69">
        <v>0</v>
      </c>
      <c r="T313" s="69">
        <v>2</v>
      </c>
    </row>
    <row r="314" spans="1:20" ht="56.25" customHeight="1" x14ac:dyDescent="0.25">
      <c r="A314" s="64">
        <v>7</v>
      </c>
      <c r="B314" s="65" t="s">
        <v>583</v>
      </c>
      <c r="C314" s="64">
        <v>29</v>
      </c>
      <c r="D314" s="64">
        <f t="shared" si="186"/>
        <v>26</v>
      </c>
      <c r="E314" s="64">
        <v>2</v>
      </c>
      <c r="F314" s="69">
        <f t="shared" si="182"/>
        <v>24</v>
      </c>
      <c r="G314" s="69">
        <v>0</v>
      </c>
      <c r="H314" s="69">
        <v>12</v>
      </c>
      <c r="I314" s="69">
        <v>10</v>
      </c>
      <c r="J314" s="69">
        <v>2</v>
      </c>
      <c r="K314" s="70">
        <v>0.1</v>
      </c>
      <c r="L314" s="69">
        <f t="shared" si="187"/>
        <v>2.4000000000000004</v>
      </c>
      <c r="M314" s="166">
        <f>L314-G314</f>
        <v>2.4000000000000004</v>
      </c>
      <c r="N314" s="70">
        <v>0.6</v>
      </c>
      <c r="O314" s="130">
        <f t="shared" si="188"/>
        <v>15.6</v>
      </c>
      <c r="P314" s="70">
        <v>0.2</v>
      </c>
      <c r="Q314" s="130">
        <f t="shared" si="184"/>
        <v>5.2</v>
      </c>
      <c r="R314" s="69">
        <f t="shared" si="185"/>
        <v>3</v>
      </c>
      <c r="S314" s="69">
        <v>1</v>
      </c>
      <c r="T314" s="69">
        <v>2</v>
      </c>
    </row>
    <row r="315" spans="1:20" ht="56.25" customHeight="1" x14ac:dyDescent="0.25">
      <c r="A315" s="107">
        <v>8</v>
      </c>
      <c r="B315" s="65" t="s">
        <v>584</v>
      </c>
      <c r="C315" s="64">
        <v>22</v>
      </c>
      <c r="D315" s="64">
        <f>E315+F315</f>
        <v>19</v>
      </c>
      <c r="E315" s="64">
        <v>2</v>
      </c>
      <c r="F315" s="69">
        <f t="shared" si="182"/>
        <v>17</v>
      </c>
      <c r="G315" s="69">
        <v>0</v>
      </c>
      <c r="H315" s="69">
        <v>7</v>
      </c>
      <c r="I315" s="69">
        <v>10</v>
      </c>
      <c r="J315" s="69">
        <v>0</v>
      </c>
      <c r="K315" s="70">
        <v>0.1</v>
      </c>
      <c r="L315" s="69">
        <f t="shared" si="187"/>
        <v>1.7000000000000002</v>
      </c>
      <c r="M315" s="166">
        <f t="shared" si="183"/>
        <v>1.7000000000000002</v>
      </c>
      <c r="N315" s="70">
        <v>0.6</v>
      </c>
      <c r="O315" s="130">
        <f t="shared" si="188"/>
        <v>11.4</v>
      </c>
      <c r="P315" s="70">
        <v>0.2</v>
      </c>
      <c r="Q315" s="130">
        <f t="shared" si="184"/>
        <v>3.8000000000000003</v>
      </c>
      <c r="R315" s="69">
        <f t="shared" si="185"/>
        <v>1</v>
      </c>
      <c r="S315" s="69">
        <v>0</v>
      </c>
      <c r="T315" s="69">
        <v>1</v>
      </c>
    </row>
    <row r="316" spans="1:20" ht="56.25" customHeight="1" x14ac:dyDescent="0.25">
      <c r="A316" s="64">
        <v>9</v>
      </c>
      <c r="B316" s="109" t="s">
        <v>585</v>
      </c>
      <c r="C316" s="110">
        <v>41</v>
      </c>
      <c r="D316" s="64">
        <f t="shared" si="186"/>
        <v>38</v>
      </c>
      <c r="E316" s="110">
        <v>2</v>
      </c>
      <c r="F316" s="69">
        <f t="shared" si="182"/>
        <v>36</v>
      </c>
      <c r="G316" s="69">
        <v>0</v>
      </c>
      <c r="H316" s="110">
        <v>16</v>
      </c>
      <c r="I316" s="110">
        <v>19</v>
      </c>
      <c r="J316" s="110">
        <v>1</v>
      </c>
      <c r="K316" s="111">
        <v>0.1</v>
      </c>
      <c r="L316" s="69">
        <f t="shared" si="187"/>
        <v>3.6</v>
      </c>
      <c r="M316" s="171">
        <f t="shared" si="183"/>
        <v>3.6</v>
      </c>
      <c r="N316" s="70">
        <v>0.6</v>
      </c>
      <c r="O316" s="130">
        <f t="shared" si="188"/>
        <v>22.8</v>
      </c>
      <c r="P316" s="70">
        <v>0.2</v>
      </c>
      <c r="Q316" s="130">
        <f t="shared" si="184"/>
        <v>7.6000000000000005</v>
      </c>
      <c r="R316" s="110">
        <f t="shared" si="185"/>
        <v>2</v>
      </c>
      <c r="S316" s="110">
        <v>1</v>
      </c>
      <c r="T316" s="110">
        <v>1</v>
      </c>
    </row>
    <row r="317" spans="1:20" ht="56.25" customHeight="1" x14ac:dyDescent="0.25">
      <c r="A317" s="107">
        <v>10</v>
      </c>
      <c r="B317" s="108" t="s">
        <v>597</v>
      </c>
      <c r="C317" s="64">
        <v>27</v>
      </c>
      <c r="D317" s="64">
        <f>E317+F317</f>
        <v>26</v>
      </c>
      <c r="E317" s="64">
        <v>2</v>
      </c>
      <c r="F317" s="69">
        <f t="shared" si="182"/>
        <v>24</v>
      </c>
      <c r="G317" s="69">
        <v>0</v>
      </c>
      <c r="H317" s="69">
        <v>13</v>
      </c>
      <c r="I317" s="69">
        <v>11</v>
      </c>
      <c r="J317" s="69">
        <v>0</v>
      </c>
      <c r="K317" s="70">
        <v>0.1</v>
      </c>
      <c r="L317" s="69">
        <f t="shared" si="187"/>
        <v>2.4000000000000004</v>
      </c>
      <c r="M317" s="166">
        <f t="shared" si="183"/>
        <v>2.4000000000000004</v>
      </c>
      <c r="N317" s="70">
        <v>0.6</v>
      </c>
      <c r="O317" s="130">
        <f t="shared" si="188"/>
        <v>15.6</v>
      </c>
      <c r="P317" s="70">
        <v>0.2</v>
      </c>
      <c r="Q317" s="130">
        <f t="shared" si="184"/>
        <v>5.2</v>
      </c>
      <c r="R317" s="69">
        <f t="shared" si="185"/>
        <v>3</v>
      </c>
      <c r="S317" s="69">
        <v>1</v>
      </c>
      <c r="T317" s="69">
        <v>2</v>
      </c>
    </row>
    <row r="318" spans="1:20" ht="56.25" customHeight="1" x14ac:dyDescent="0.25">
      <c r="A318" s="64">
        <v>11</v>
      </c>
      <c r="B318" s="65" t="s">
        <v>586</v>
      </c>
      <c r="C318" s="64">
        <v>55</v>
      </c>
      <c r="D318" s="64">
        <f t="shared" si="186"/>
        <v>50</v>
      </c>
      <c r="E318" s="64">
        <v>3</v>
      </c>
      <c r="F318" s="69">
        <f t="shared" si="182"/>
        <v>47</v>
      </c>
      <c r="G318" s="69">
        <v>0</v>
      </c>
      <c r="H318" s="69">
        <v>29</v>
      </c>
      <c r="I318" s="69">
        <v>13</v>
      </c>
      <c r="J318" s="69">
        <v>5</v>
      </c>
      <c r="K318" s="70">
        <v>0.1</v>
      </c>
      <c r="L318" s="69">
        <f t="shared" si="187"/>
        <v>4.7</v>
      </c>
      <c r="M318" s="166">
        <v>4</v>
      </c>
      <c r="N318" s="70">
        <v>0.6</v>
      </c>
      <c r="O318" s="130">
        <f t="shared" si="188"/>
        <v>30</v>
      </c>
      <c r="P318" s="70">
        <v>0.2</v>
      </c>
      <c r="Q318" s="130">
        <f t="shared" si="184"/>
        <v>10</v>
      </c>
      <c r="R318" s="69">
        <f t="shared" si="185"/>
        <v>4</v>
      </c>
      <c r="S318" s="69">
        <v>0</v>
      </c>
      <c r="T318" s="69">
        <v>4</v>
      </c>
    </row>
    <row r="319" spans="1:20" ht="56.25" customHeight="1" x14ac:dyDescent="0.25">
      <c r="A319" s="107">
        <v>12</v>
      </c>
      <c r="B319" s="108" t="s">
        <v>587</v>
      </c>
      <c r="C319" s="64">
        <v>37</v>
      </c>
      <c r="D319" s="64">
        <f>E319+F319</f>
        <v>36</v>
      </c>
      <c r="E319" s="64">
        <v>2</v>
      </c>
      <c r="F319" s="69">
        <f t="shared" si="182"/>
        <v>34</v>
      </c>
      <c r="G319" s="69">
        <v>0</v>
      </c>
      <c r="H319" s="64">
        <v>10</v>
      </c>
      <c r="I319" s="64">
        <v>21</v>
      </c>
      <c r="J319" s="64">
        <v>3</v>
      </c>
      <c r="K319" s="66">
        <v>0.1</v>
      </c>
      <c r="L319" s="69">
        <f t="shared" si="187"/>
        <v>3.4000000000000004</v>
      </c>
      <c r="M319" s="172">
        <f t="shared" ref="M319:M328" si="189">L319-G319</f>
        <v>3.4000000000000004</v>
      </c>
      <c r="N319" s="70">
        <v>0.6</v>
      </c>
      <c r="O319" s="130">
        <f t="shared" si="188"/>
        <v>21.599999999999998</v>
      </c>
      <c r="P319" s="70">
        <v>0.2</v>
      </c>
      <c r="Q319" s="130">
        <f t="shared" si="184"/>
        <v>7.2</v>
      </c>
      <c r="R319" s="64">
        <f t="shared" si="185"/>
        <v>5</v>
      </c>
      <c r="S319" s="64">
        <v>2</v>
      </c>
      <c r="T319" s="64">
        <v>3</v>
      </c>
    </row>
    <row r="320" spans="1:20" ht="56.25" customHeight="1" x14ac:dyDescent="0.25">
      <c r="A320" s="64">
        <v>13</v>
      </c>
      <c r="B320" s="65" t="s">
        <v>588</v>
      </c>
      <c r="C320" s="64">
        <v>32</v>
      </c>
      <c r="D320" s="64">
        <f t="shared" si="186"/>
        <v>28</v>
      </c>
      <c r="E320" s="64">
        <v>2</v>
      </c>
      <c r="F320" s="69">
        <f t="shared" si="182"/>
        <v>26</v>
      </c>
      <c r="G320" s="69">
        <v>0</v>
      </c>
      <c r="H320" s="69">
        <v>9</v>
      </c>
      <c r="I320" s="69">
        <v>15</v>
      </c>
      <c r="J320" s="69">
        <v>2</v>
      </c>
      <c r="K320" s="70">
        <v>0.1</v>
      </c>
      <c r="L320" s="69">
        <f t="shared" si="187"/>
        <v>2.6</v>
      </c>
      <c r="M320" s="166">
        <f t="shared" si="189"/>
        <v>2.6</v>
      </c>
      <c r="N320" s="70">
        <v>0.6</v>
      </c>
      <c r="O320" s="130">
        <f t="shared" si="188"/>
        <v>16.8</v>
      </c>
      <c r="P320" s="70">
        <v>0.2</v>
      </c>
      <c r="Q320" s="130">
        <f t="shared" si="184"/>
        <v>5.6000000000000005</v>
      </c>
      <c r="R320" s="64">
        <f t="shared" si="185"/>
        <v>2</v>
      </c>
      <c r="S320" s="69">
        <v>0</v>
      </c>
      <c r="T320" s="69">
        <v>2</v>
      </c>
    </row>
    <row r="321" spans="1:20" ht="56.25" customHeight="1" x14ac:dyDescent="0.25">
      <c r="A321" s="107">
        <v>14</v>
      </c>
      <c r="B321" s="65" t="s">
        <v>589</v>
      </c>
      <c r="C321" s="64">
        <v>25</v>
      </c>
      <c r="D321" s="64">
        <f t="shared" si="186"/>
        <v>24</v>
      </c>
      <c r="E321" s="64">
        <v>2</v>
      </c>
      <c r="F321" s="69">
        <f t="shared" si="182"/>
        <v>22</v>
      </c>
      <c r="G321" s="69">
        <v>0</v>
      </c>
      <c r="H321" s="69">
        <v>12</v>
      </c>
      <c r="I321" s="69">
        <v>9</v>
      </c>
      <c r="J321" s="69">
        <v>1</v>
      </c>
      <c r="K321" s="70">
        <v>0.1</v>
      </c>
      <c r="L321" s="69">
        <f t="shared" si="187"/>
        <v>2.2000000000000002</v>
      </c>
      <c r="M321" s="166">
        <f t="shared" si="189"/>
        <v>2.2000000000000002</v>
      </c>
      <c r="N321" s="70">
        <v>0.6</v>
      </c>
      <c r="O321" s="130">
        <f t="shared" si="188"/>
        <v>14.399999999999999</v>
      </c>
      <c r="P321" s="70">
        <v>0.2</v>
      </c>
      <c r="Q321" s="130">
        <f t="shared" si="184"/>
        <v>4.8000000000000007</v>
      </c>
      <c r="R321" s="69">
        <f t="shared" si="185"/>
        <v>3</v>
      </c>
      <c r="S321" s="69">
        <v>1</v>
      </c>
      <c r="T321" s="69">
        <v>2</v>
      </c>
    </row>
    <row r="322" spans="1:20" ht="56.25" customHeight="1" x14ac:dyDescent="0.25">
      <c r="A322" s="64">
        <v>15</v>
      </c>
      <c r="B322" s="65" t="s">
        <v>590</v>
      </c>
      <c r="C322" s="64">
        <v>27</v>
      </c>
      <c r="D322" s="64">
        <f>E322+F322</f>
        <v>26</v>
      </c>
      <c r="E322" s="64">
        <v>2</v>
      </c>
      <c r="F322" s="69">
        <f t="shared" si="182"/>
        <v>24</v>
      </c>
      <c r="G322" s="69">
        <v>0</v>
      </c>
      <c r="H322" s="69">
        <v>8</v>
      </c>
      <c r="I322" s="69">
        <v>11</v>
      </c>
      <c r="J322" s="69">
        <v>5</v>
      </c>
      <c r="K322" s="70">
        <v>0.1</v>
      </c>
      <c r="L322" s="69">
        <f t="shared" si="187"/>
        <v>2.4000000000000004</v>
      </c>
      <c r="M322" s="166">
        <f t="shared" si="189"/>
        <v>2.4000000000000004</v>
      </c>
      <c r="N322" s="70">
        <v>0.6</v>
      </c>
      <c r="O322" s="130">
        <f t="shared" si="188"/>
        <v>15.6</v>
      </c>
      <c r="P322" s="70">
        <v>0.2</v>
      </c>
      <c r="Q322" s="130">
        <f t="shared" si="184"/>
        <v>5.2</v>
      </c>
      <c r="R322" s="69">
        <f t="shared" si="185"/>
        <v>2</v>
      </c>
      <c r="S322" s="69">
        <v>0</v>
      </c>
      <c r="T322" s="69">
        <v>2</v>
      </c>
    </row>
    <row r="323" spans="1:20" ht="56.25" customHeight="1" x14ac:dyDescent="0.25">
      <c r="A323" s="107">
        <v>16</v>
      </c>
      <c r="B323" s="65" t="s">
        <v>591</v>
      </c>
      <c r="C323" s="64">
        <v>31</v>
      </c>
      <c r="D323" s="64">
        <f t="shared" si="186"/>
        <v>28</v>
      </c>
      <c r="E323" s="64">
        <v>2</v>
      </c>
      <c r="F323" s="69">
        <f t="shared" si="182"/>
        <v>26</v>
      </c>
      <c r="G323" s="69">
        <v>0</v>
      </c>
      <c r="H323" s="69">
        <v>20</v>
      </c>
      <c r="I323" s="69">
        <v>6</v>
      </c>
      <c r="J323" s="69">
        <v>0</v>
      </c>
      <c r="K323" s="70">
        <v>0.1</v>
      </c>
      <c r="L323" s="69">
        <f t="shared" si="187"/>
        <v>2.6</v>
      </c>
      <c r="M323" s="166">
        <f t="shared" si="189"/>
        <v>2.6</v>
      </c>
      <c r="N323" s="70">
        <v>0.6</v>
      </c>
      <c r="O323" s="130">
        <f t="shared" si="188"/>
        <v>16.8</v>
      </c>
      <c r="P323" s="70">
        <v>0.2</v>
      </c>
      <c r="Q323" s="130">
        <f t="shared" si="184"/>
        <v>5.6000000000000005</v>
      </c>
      <c r="R323" s="69">
        <f t="shared" si="185"/>
        <v>2</v>
      </c>
      <c r="S323" s="69">
        <v>0</v>
      </c>
      <c r="T323" s="69">
        <v>2</v>
      </c>
    </row>
    <row r="324" spans="1:20" ht="56.25" customHeight="1" x14ac:dyDescent="0.25">
      <c r="A324" s="64">
        <v>17</v>
      </c>
      <c r="B324" s="65" t="s">
        <v>592</v>
      </c>
      <c r="C324" s="64">
        <v>28</v>
      </c>
      <c r="D324" s="64">
        <f t="shared" si="186"/>
        <v>26</v>
      </c>
      <c r="E324" s="64">
        <v>2</v>
      </c>
      <c r="F324" s="69">
        <f t="shared" si="182"/>
        <v>24</v>
      </c>
      <c r="G324" s="69">
        <v>0</v>
      </c>
      <c r="H324" s="69">
        <v>7</v>
      </c>
      <c r="I324" s="69">
        <v>14</v>
      </c>
      <c r="J324" s="69">
        <v>3</v>
      </c>
      <c r="K324" s="70">
        <v>0.1</v>
      </c>
      <c r="L324" s="69">
        <f t="shared" si="187"/>
        <v>2.4000000000000004</v>
      </c>
      <c r="M324" s="166">
        <f t="shared" si="189"/>
        <v>2.4000000000000004</v>
      </c>
      <c r="N324" s="70">
        <v>0.6</v>
      </c>
      <c r="O324" s="130">
        <f t="shared" si="188"/>
        <v>15.6</v>
      </c>
      <c r="P324" s="70">
        <v>0.2</v>
      </c>
      <c r="Q324" s="130">
        <f t="shared" si="184"/>
        <v>5.2</v>
      </c>
      <c r="R324" s="69">
        <f t="shared" si="185"/>
        <v>2</v>
      </c>
      <c r="S324" s="69">
        <v>0</v>
      </c>
      <c r="T324" s="69">
        <v>2</v>
      </c>
    </row>
    <row r="325" spans="1:20" ht="66" x14ac:dyDescent="0.25">
      <c r="A325" s="107">
        <v>18</v>
      </c>
      <c r="B325" s="65" t="s">
        <v>593</v>
      </c>
      <c r="C325" s="64">
        <v>52</v>
      </c>
      <c r="D325" s="64">
        <f>E325+F325</f>
        <v>48</v>
      </c>
      <c r="E325" s="64">
        <v>3</v>
      </c>
      <c r="F325" s="69">
        <f t="shared" si="182"/>
        <v>45</v>
      </c>
      <c r="G325" s="69">
        <v>0</v>
      </c>
      <c r="H325" s="69">
        <v>19</v>
      </c>
      <c r="I325" s="69">
        <v>23</v>
      </c>
      <c r="J325" s="69">
        <v>3</v>
      </c>
      <c r="K325" s="70">
        <v>0.1</v>
      </c>
      <c r="L325" s="69">
        <f t="shared" si="187"/>
        <v>4.5</v>
      </c>
      <c r="M325" s="166">
        <f t="shared" si="189"/>
        <v>4.5</v>
      </c>
      <c r="N325" s="70">
        <v>0.6</v>
      </c>
      <c r="O325" s="130">
        <f t="shared" si="188"/>
        <v>28.799999999999997</v>
      </c>
      <c r="P325" s="70">
        <v>0.2</v>
      </c>
      <c r="Q325" s="130">
        <f t="shared" si="184"/>
        <v>9.6000000000000014</v>
      </c>
      <c r="R325" s="69">
        <f t="shared" si="185"/>
        <v>5</v>
      </c>
      <c r="S325" s="69">
        <v>1</v>
      </c>
      <c r="T325" s="69">
        <v>4</v>
      </c>
    </row>
    <row r="326" spans="1:20" ht="56.25" customHeight="1" x14ac:dyDescent="0.25">
      <c r="A326" s="64">
        <v>19</v>
      </c>
      <c r="B326" s="65" t="s">
        <v>594</v>
      </c>
      <c r="C326" s="64">
        <v>37</v>
      </c>
      <c r="D326" s="64">
        <f t="shared" si="186"/>
        <v>34</v>
      </c>
      <c r="E326" s="64">
        <v>2</v>
      </c>
      <c r="F326" s="69">
        <f t="shared" si="182"/>
        <v>32</v>
      </c>
      <c r="G326" s="69">
        <v>0</v>
      </c>
      <c r="H326" s="69">
        <v>15</v>
      </c>
      <c r="I326" s="69">
        <v>15</v>
      </c>
      <c r="J326" s="69">
        <v>2</v>
      </c>
      <c r="K326" s="70">
        <v>0.1</v>
      </c>
      <c r="L326" s="69">
        <f t="shared" si="187"/>
        <v>3.2</v>
      </c>
      <c r="M326" s="166">
        <f t="shared" si="189"/>
        <v>3.2</v>
      </c>
      <c r="N326" s="70">
        <v>0.6</v>
      </c>
      <c r="O326" s="130">
        <f t="shared" si="188"/>
        <v>20.399999999999999</v>
      </c>
      <c r="P326" s="70">
        <v>0.2</v>
      </c>
      <c r="Q326" s="130">
        <f t="shared" si="184"/>
        <v>6.8000000000000007</v>
      </c>
      <c r="R326" s="69">
        <f t="shared" si="185"/>
        <v>2</v>
      </c>
      <c r="S326" s="69">
        <v>0</v>
      </c>
      <c r="T326" s="69">
        <v>2</v>
      </c>
    </row>
    <row r="327" spans="1:20" ht="56.25" customHeight="1" x14ac:dyDescent="0.25">
      <c r="A327" s="107">
        <v>20</v>
      </c>
      <c r="B327" s="65" t="s">
        <v>595</v>
      </c>
      <c r="C327" s="64">
        <v>53</v>
      </c>
      <c r="D327" s="64">
        <f>E327+F327</f>
        <v>50</v>
      </c>
      <c r="E327" s="120">
        <v>4</v>
      </c>
      <c r="F327" s="69">
        <f t="shared" si="182"/>
        <v>46</v>
      </c>
      <c r="G327" s="69">
        <v>0</v>
      </c>
      <c r="H327" s="69">
        <v>16</v>
      </c>
      <c r="I327" s="69">
        <v>27</v>
      </c>
      <c r="J327" s="69">
        <v>3</v>
      </c>
      <c r="K327" s="70">
        <v>0.1</v>
      </c>
      <c r="L327" s="69">
        <f t="shared" si="187"/>
        <v>4.6000000000000005</v>
      </c>
      <c r="M327" s="166">
        <f t="shared" si="189"/>
        <v>4.6000000000000005</v>
      </c>
      <c r="N327" s="70">
        <v>0.6</v>
      </c>
      <c r="O327" s="130">
        <f t="shared" si="188"/>
        <v>30</v>
      </c>
      <c r="P327" s="70">
        <v>0.2</v>
      </c>
      <c r="Q327" s="130">
        <f t="shared" si="184"/>
        <v>10</v>
      </c>
      <c r="R327" s="69">
        <f t="shared" si="185"/>
        <v>4</v>
      </c>
      <c r="S327" s="69">
        <v>0</v>
      </c>
      <c r="T327" s="69">
        <v>4</v>
      </c>
    </row>
    <row r="328" spans="1:20" ht="66" x14ac:dyDescent="0.25">
      <c r="A328" s="64">
        <v>21</v>
      </c>
      <c r="B328" s="65" t="s">
        <v>596</v>
      </c>
      <c r="C328" s="64">
        <v>50</v>
      </c>
      <c r="D328" s="64">
        <f t="shared" si="186"/>
        <v>47</v>
      </c>
      <c r="E328" s="64">
        <v>3</v>
      </c>
      <c r="F328" s="69">
        <f t="shared" si="182"/>
        <v>44</v>
      </c>
      <c r="G328" s="69">
        <v>0</v>
      </c>
      <c r="H328" s="69">
        <v>20</v>
      </c>
      <c r="I328" s="69">
        <v>22</v>
      </c>
      <c r="J328" s="69">
        <v>2</v>
      </c>
      <c r="K328" s="70">
        <v>0.1</v>
      </c>
      <c r="L328" s="69">
        <f t="shared" si="187"/>
        <v>4.4000000000000004</v>
      </c>
      <c r="M328" s="166">
        <f t="shared" si="189"/>
        <v>4.4000000000000004</v>
      </c>
      <c r="N328" s="70">
        <v>0.6</v>
      </c>
      <c r="O328" s="130">
        <f t="shared" si="188"/>
        <v>28.2</v>
      </c>
      <c r="P328" s="70">
        <v>0.2</v>
      </c>
      <c r="Q328" s="130">
        <f t="shared" si="184"/>
        <v>9.4</v>
      </c>
      <c r="R328" s="69">
        <f t="shared" si="185"/>
        <v>5</v>
      </c>
      <c r="S328" s="69">
        <v>1</v>
      </c>
      <c r="T328" s="69">
        <v>4</v>
      </c>
    </row>
    <row r="329" spans="1:20" ht="56.25" customHeight="1" x14ac:dyDescent="0.25">
      <c r="A329" s="37" t="s">
        <v>37</v>
      </c>
      <c r="B329" s="42" t="s">
        <v>40</v>
      </c>
      <c r="C329" s="37">
        <f t="shared" ref="C329:J329" si="190">SUM(C330:C344)</f>
        <v>527</v>
      </c>
      <c r="D329" s="37">
        <f t="shared" si="190"/>
        <v>506</v>
      </c>
      <c r="E329" s="37">
        <f t="shared" si="190"/>
        <v>35</v>
      </c>
      <c r="F329" s="37">
        <f t="shared" si="190"/>
        <v>471</v>
      </c>
      <c r="G329" s="37">
        <f t="shared" si="190"/>
        <v>10</v>
      </c>
      <c r="H329" s="37">
        <f t="shared" si="190"/>
        <v>272</v>
      </c>
      <c r="I329" s="37">
        <f t="shared" si="190"/>
        <v>156</v>
      </c>
      <c r="J329" s="37">
        <f t="shared" si="190"/>
        <v>33</v>
      </c>
      <c r="K329" s="106"/>
      <c r="L329" s="37">
        <f>SUM(L330:L344)</f>
        <v>47.1</v>
      </c>
      <c r="M329" s="164">
        <f>SUM(M330:M344)</f>
        <v>37.1</v>
      </c>
      <c r="N329" s="106"/>
      <c r="O329" s="37">
        <f>SUM(O330:O344)</f>
        <v>328.89999999999992</v>
      </c>
      <c r="P329" s="106"/>
      <c r="Q329" s="37">
        <f>SUM(Q330:Q344)</f>
        <v>75.900000000000006</v>
      </c>
      <c r="R329" s="37">
        <f>SUM(R330:R344)</f>
        <v>38</v>
      </c>
      <c r="S329" s="37">
        <f>SUM(S330:S344)</f>
        <v>9</v>
      </c>
      <c r="T329" s="37">
        <f>SUM(T330:T344)</f>
        <v>29</v>
      </c>
    </row>
    <row r="330" spans="1:20" ht="56.25" customHeight="1" x14ac:dyDescent="0.25">
      <c r="A330" s="64">
        <v>1</v>
      </c>
      <c r="B330" s="68" t="s">
        <v>598</v>
      </c>
      <c r="C330" s="64">
        <v>41</v>
      </c>
      <c r="D330" s="64">
        <f t="shared" ref="D330:D344" si="191">E330+F330</f>
        <v>38</v>
      </c>
      <c r="E330" s="64">
        <v>3</v>
      </c>
      <c r="F330" s="69">
        <f>+G330+H330+I330+J330</f>
        <v>35</v>
      </c>
      <c r="G330" s="69">
        <v>0</v>
      </c>
      <c r="H330" s="69">
        <v>18</v>
      </c>
      <c r="I330" s="69">
        <v>14</v>
      </c>
      <c r="J330" s="69">
        <v>3</v>
      </c>
      <c r="K330" s="70">
        <v>0.1</v>
      </c>
      <c r="L330" s="69">
        <f>K330*F330</f>
        <v>3.5</v>
      </c>
      <c r="M330" s="166">
        <f>L330-G330</f>
        <v>3.5</v>
      </c>
      <c r="N330" s="70">
        <v>0.65</v>
      </c>
      <c r="O330" s="130">
        <f t="shared" si="188"/>
        <v>24.7</v>
      </c>
      <c r="P330" s="70">
        <v>0.15</v>
      </c>
      <c r="Q330" s="130">
        <f t="shared" si="184"/>
        <v>5.7</v>
      </c>
      <c r="R330" s="69">
        <f>+S330+T330</f>
        <v>4</v>
      </c>
      <c r="S330" s="69">
        <v>1</v>
      </c>
      <c r="T330" s="69">
        <v>3</v>
      </c>
    </row>
    <row r="331" spans="1:20" ht="56.25" customHeight="1" x14ac:dyDescent="0.25">
      <c r="A331" s="64">
        <v>2</v>
      </c>
      <c r="B331" s="68" t="s">
        <v>599</v>
      </c>
      <c r="C331" s="64">
        <v>42</v>
      </c>
      <c r="D331" s="64">
        <f t="shared" si="191"/>
        <v>42</v>
      </c>
      <c r="E331" s="64">
        <v>4</v>
      </c>
      <c r="F331" s="69">
        <f t="shared" ref="F331:F340" si="192">G331+H331+I331+J331</f>
        <v>38</v>
      </c>
      <c r="G331" s="69">
        <v>0</v>
      </c>
      <c r="H331" s="69">
        <v>24</v>
      </c>
      <c r="I331" s="69">
        <v>11</v>
      </c>
      <c r="J331" s="69">
        <v>3</v>
      </c>
      <c r="K331" s="70">
        <v>0.1</v>
      </c>
      <c r="L331" s="69">
        <f t="shared" ref="L331:L344" si="193">K331*F331</f>
        <v>3.8000000000000003</v>
      </c>
      <c r="M331" s="166">
        <f t="shared" ref="M331:M344" si="194">L331-G331</f>
        <v>3.8000000000000003</v>
      </c>
      <c r="N331" s="70">
        <v>0.65</v>
      </c>
      <c r="O331" s="130">
        <f t="shared" si="188"/>
        <v>27.3</v>
      </c>
      <c r="P331" s="70">
        <v>0.15</v>
      </c>
      <c r="Q331" s="130">
        <f t="shared" si="184"/>
        <v>6.3</v>
      </c>
      <c r="R331" s="69">
        <f>S331+T331</f>
        <v>5</v>
      </c>
      <c r="S331" s="69">
        <v>2</v>
      </c>
      <c r="T331" s="69">
        <v>3</v>
      </c>
    </row>
    <row r="332" spans="1:20" ht="56.25" customHeight="1" x14ac:dyDescent="0.25">
      <c r="A332" s="64">
        <v>3</v>
      </c>
      <c r="B332" s="68" t="s">
        <v>600</v>
      </c>
      <c r="C332" s="64">
        <v>25</v>
      </c>
      <c r="D332" s="64">
        <f t="shared" si="191"/>
        <v>22</v>
      </c>
      <c r="E332" s="64">
        <v>2</v>
      </c>
      <c r="F332" s="69">
        <f t="shared" si="192"/>
        <v>20</v>
      </c>
      <c r="G332" s="69">
        <v>0</v>
      </c>
      <c r="H332" s="69">
        <v>11</v>
      </c>
      <c r="I332" s="69">
        <v>8</v>
      </c>
      <c r="J332" s="69">
        <v>1</v>
      </c>
      <c r="K332" s="70">
        <v>0.1</v>
      </c>
      <c r="L332" s="69">
        <f t="shared" si="193"/>
        <v>2</v>
      </c>
      <c r="M332" s="166">
        <f t="shared" si="194"/>
        <v>2</v>
      </c>
      <c r="N332" s="70">
        <v>0.65</v>
      </c>
      <c r="O332" s="130">
        <f t="shared" si="188"/>
        <v>14.3</v>
      </c>
      <c r="P332" s="70">
        <v>0.15</v>
      </c>
      <c r="Q332" s="130">
        <f t="shared" si="184"/>
        <v>3.3</v>
      </c>
      <c r="R332" s="69">
        <f>S332+T332</f>
        <v>2</v>
      </c>
      <c r="S332" s="69">
        <v>0</v>
      </c>
      <c r="T332" s="69">
        <v>2</v>
      </c>
    </row>
    <row r="333" spans="1:20" ht="56.25" customHeight="1" x14ac:dyDescent="0.25">
      <c r="A333" s="64">
        <v>4</v>
      </c>
      <c r="B333" s="68" t="s">
        <v>601</v>
      </c>
      <c r="C333" s="64">
        <v>30</v>
      </c>
      <c r="D333" s="64">
        <f t="shared" si="191"/>
        <v>28</v>
      </c>
      <c r="E333" s="64">
        <v>2</v>
      </c>
      <c r="F333" s="69">
        <f t="shared" si="192"/>
        <v>26</v>
      </c>
      <c r="G333" s="69">
        <v>0</v>
      </c>
      <c r="H333" s="69">
        <v>18</v>
      </c>
      <c r="I333" s="69">
        <v>8</v>
      </c>
      <c r="J333" s="69"/>
      <c r="K333" s="70">
        <v>0.1</v>
      </c>
      <c r="L333" s="69">
        <f t="shared" si="193"/>
        <v>2.6</v>
      </c>
      <c r="M333" s="166">
        <f t="shared" si="194"/>
        <v>2.6</v>
      </c>
      <c r="N333" s="70">
        <v>0.65</v>
      </c>
      <c r="O333" s="130">
        <f t="shared" si="188"/>
        <v>18.2</v>
      </c>
      <c r="P333" s="70">
        <v>0.15</v>
      </c>
      <c r="Q333" s="130">
        <f t="shared" si="184"/>
        <v>4.2</v>
      </c>
      <c r="R333" s="69">
        <f>S333+T333</f>
        <v>3</v>
      </c>
      <c r="S333" s="69">
        <v>1</v>
      </c>
      <c r="T333" s="69">
        <v>2</v>
      </c>
    </row>
    <row r="334" spans="1:20" ht="56.25" customHeight="1" x14ac:dyDescent="0.25">
      <c r="A334" s="64">
        <v>5</v>
      </c>
      <c r="B334" s="68" t="s">
        <v>602</v>
      </c>
      <c r="C334" s="64">
        <v>41</v>
      </c>
      <c r="D334" s="64">
        <f t="shared" si="191"/>
        <v>40</v>
      </c>
      <c r="E334" s="64">
        <v>3</v>
      </c>
      <c r="F334" s="69">
        <f t="shared" si="192"/>
        <v>37</v>
      </c>
      <c r="G334" s="69">
        <v>0</v>
      </c>
      <c r="H334" s="69">
        <v>21</v>
      </c>
      <c r="I334" s="69">
        <v>13</v>
      </c>
      <c r="J334" s="69">
        <v>3</v>
      </c>
      <c r="K334" s="70">
        <v>0.1</v>
      </c>
      <c r="L334" s="69">
        <f t="shared" si="193"/>
        <v>3.7</v>
      </c>
      <c r="M334" s="166">
        <f t="shared" si="194"/>
        <v>3.7</v>
      </c>
      <c r="N334" s="70">
        <v>0.65</v>
      </c>
      <c r="O334" s="130">
        <f t="shared" si="188"/>
        <v>26</v>
      </c>
      <c r="P334" s="70">
        <v>0.15</v>
      </c>
      <c r="Q334" s="130">
        <f t="shared" si="184"/>
        <v>6</v>
      </c>
      <c r="R334" s="69">
        <f>S334+T334</f>
        <v>2</v>
      </c>
      <c r="S334" s="69">
        <v>0</v>
      </c>
      <c r="T334" s="69">
        <v>2</v>
      </c>
    </row>
    <row r="335" spans="1:20" ht="56.25" customHeight="1" x14ac:dyDescent="0.25">
      <c r="A335" s="64">
        <v>6</v>
      </c>
      <c r="B335" s="68" t="s">
        <v>603</v>
      </c>
      <c r="C335" s="64">
        <v>36</v>
      </c>
      <c r="D335" s="64">
        <f t="shared" si="191"/>
        <v>35</v>
      </c>
      <c r="E335" s="64">
        <v>2</v>
      </c>
      <c r="F335" s="69">
        <f t="shared" si="192"/>
        <v>33</v>
      </c>
      <c r="G335" s="69">
        <v>1</v>
      </c>
      <c r="H335" s="69">
        <v>15</v>
      </c>
      <c r="I335" s="69">
        <v>14</v>
      </c>
      <c r="J335" s="69">
        <v>3</v>
      </c>
      <c r="K335" s="70">
        <v>0.1</v>
      </c>
      <c r="L335" s="69">
        <f t="shared" si="193"/>
        <v>3.3000000000000003</v>
      </c>
      <c r="M335" s="166">
        <f t="shared" si="194"/>
        <v>2.3000000000000003</v>
      </c>
      <c r="N335" s="70">
        <v>0.65</v>
      </c>
      <c r="O335" s="130">
        <f t="shared" si="188"/>
        <v>22.75</v>
      </c>
      <c r="P335" s="70">
        <v>0.15</v>
      </c>
      <c r="Q335" s="130">
        <f t="shared" si="184"/>
        <v>5.25</v>
      </c>
      <c r="R335" s="69">
        <f>S335+T335</f>
        <v>2</v>
      </c>
      <c r="S335" s="69">
        <v>0</v>
      </c>
      <c r="T335" s="69">
        <v>2</v>
      </c>
    </row>
    <row r="336" spans="1:20" ht="56.25" customHeight="1" x14ac:dyDescent="0.25">
      <c r="A336" s="64">
        <v>7</v>
      </c>
      <c r="B336" s="68" t="s">
        <v>612</v>
      </c>
      <c r="C336" s="64">
        <v>19</v>
      </c>
      <c r="D336" s="64">
        <f t="shared" si="191"/>
        <v>19</v>
      </c>
      <c r="E336" s="64">
        <v>2</v>
      </c>
      <c r="F336" s="69">
        <f t="shared" si="192"/>
        <v>17</v>
      </c>
      <c r="G336" s="69">
        <v>0</v>
      </c>
      <c r="H336" s="69">
        <v>15</v>
      </c>
      <c r="I336" s="69">
        <v>1</v>
      </c>
      <c r="J336" s="69">
        <v>1</v>
      </c>
      <c r="K336" s="70">
        <v>0.1</v>
      </c>
      <c r="L336" s="69">
        <f t="shared" si="193"/>
        <v>1.7000000000000002</v>
      </c>
      <c r="M336" s="166">
        <f t="shared" si="194"/>
        <v>1.7000000000000002</v>
      </c>
      <c r="N336" s="70">
        <v>0.65</v>
      </c>
      <c r="O336" s="130">
        <f t="shared" si="188"/>
        <v>12.35</v>
      </c>
      <c r="P336" s="70">
        <v>0.15</v>
      </c>
      <c r="Q336" s="130">
        <f t="shared" si="184"/>
        <v>2.85</v>
      </c>
      <c r="R336" s="69">
        <v>1</v>
      </c>
      <c r="S336" s="69">
        <v>0</v>
      </c>
      <c r="T336" s="69">
        <v>1</v>
      </c>
    </row>
    <row r="337" spans="1:20" ht="56.25" customHeight="1" x14ac:dyDescent="0.25">
      <c r="A337" s="64">
        <v>8</v>
      </c>
      <c r="B337" s="68" t="s">
        <v>604</v>
      </c>
      <c r="C337" s="64">
        <v>35</v>
      </c>
      <c r="D337" s="64">
        <f t="shared" si="191"/>
        <v>34</v>
      </c>
      <c r="E337" s="64">
        <v>2</v>
      </c>
      <c r="F337" s="69">
        <f t="shared" si="192"/>
        <v>32</v>
      </c>
      <c r="G337" s="69">
        <v>1</v>
      </c>
      <c r="H337" s="69">
        <v>16</v>
      </c>
      <c r="I337" s="69">
        <v>12</v>
      </c>
      <c r="J337" s="69">
        <v>3</v>
      </c>
      <c r="K337" s="70">
        <v>0.1</v>
      </c>
      <c r="L337" s="69">
        <f t="shared" si="193"/>
        <v>3.2</v>
      </c>
      <c r="M337" s="166">
        <f t="shared" si="194"/>
        <v>2.2000000000000002</v>
      </c>
      <c r="N337" s="70">
        <v>0.65</v>
      </c>
      <c r="O337" s="130">
        <f t="shared" si="188"/>
        <v>22.1</v>
      </c>
      <c r="P337" s="70">
        <v>0.15</v>
      </c>
      <c r="Q337" s="130">
        <f t="shared" si="184"/>
        <v>5.0999999999999996</v>
      </c>
      <c r="R337" s="69">
        <f t="shared" ref="R337:R343" si="195">S337+T337</f>
        <v>3</v>
      </c>
      <c r="S337" s="69">
        <v>1</v>
      </c>
      <c r="T337" s="69">
        <v>2</v>
      </c>
    </row>
    <row r="338" spans="1:20" ht="56.25" customHeight="1" x14ac:dyDescent="0.25">
      <c r="A338" s="64">
        <v>9</v>
      </c>
      <c r="B338" s="68" t="s">
        <v>605</v>
      </c>
      <c r="C338" s="64">
        <v>35</v>
      </c>
      <c r="D338" s="64">
        <f t="shared" si="191"/>
        <v>35</v>
      </c>
      <c r="E338" s="64">
        <v>2</v>
      </c>
      <c r="F338" s="69">
        <f t="shared" si="192"/>
        <v>33</v>
      </c>
      <c r="G338" s="69">
        <v>0</v>
      </c>
      <c r="H338" s="69">
        <v>18</v>
      </c>
      <c r="I338" s="69">
        <v>14</v>
      </c>
      <c r="J338" s="69">
        <v>1</v>
      </c>
      <c r="K338" s="70">
        <v>0.1</v>
      </c>
      <c r="L338" s="69">
        <f t="shared" si="193"/>
        <v>3.3000000000000003</v>
      </c>
      <c r="M338" s="166">
        <f t="shared" si="194"/>
        <v>3.3000000000000003</v>
      </c>
      <c r="N338" s="70">
        <v>0.65</v>
      </c>
      <c r="O338" s="130">
        <f t="shared" si="188"/>
        <v>22.75</v>
      </c>
      <c r="P338" s="70">
        <v>0.15</v>
      </c>
      <c r="Q338" s="130">
        <f t="shared" si="184"/>
        <v>5.25</v>
      </c>
      <c r="R338" s="69">
        <f t="shared" si="195"/>
        <v>3</v>
      </c>
      <c r="S338" s="69">
        <v>0</v>
      </c>
      <c r="T338" s="69">
        <v>3</v>
      </c>
    </row>
    <row r="339" spans="1:20" ht="56.25" customHeight="1" x14ac:dyDescent="0.25">
      <c r="A339" s="64">
        <v>10</v>
      </c>
      <c r="B339" s="68" t="s">
        <v>606</v>
      </c>
      <c r="C339" s="64">
        <v>35</v>
      </c>
      <c r="D339" s="64">
        <f t="shared" si="191"/>
        <v>34</v>
      </c>
      <c r="E339" s="64">
        <v>2</v>
      </c>
      <c r="F339" s="69">
        <f t="shared" si="192"/>
        <v>32</v>
      </c>
      <c r="G339" s="69">
        <v>0</v>
      </c>
      <c r="H339" s="69">
        <v>20</v>
      </c>
      <c r="I339" s="69">
        <v>9</v>
      </c>
      <c r="J339" s="69">
        <v>3</v>
      </c>
      <c r="K339" s="70">
        <v>0.1</v>
      </c>
      <c r="L339" s="69">
        <f t="shared" si="193"/>
        <v>3.2</v>
      </c>
      <c r="M339" s="166">
        <f t="shared" si="194"/>
        <v>3.2</v>
      </c>
      <c r="N339" s="70">
        <v>0.65</v>
      </c>
      <c r="O339" s="130">
        <f t="shared" si="188"/>
        <v>22.1</v>
      </c>
      <c r="P339" s="70">
        <v>0.15</v>
      </c>
      <c r="Q339" s="130">
        <f t="shared" si="184"/>
        <v>5.0999999999999996</v>
      </c>
      <c r="R339" s="69">
        <f t="shared" si="195"/>
        <v>3</v>
      </c>
      <c r="S339" s="69">
        <v>0</v>
      </c>
      <c r="T339" s="69">
        <v>3</v>
      </c>
    </row>
    <row r="340" spans="1:20" ht="56.25" customHeight="1" x14ac:dyDescent="0.25">
      <c r="A340" s="64">
        <v>11</v>
      </c>
      <c r="B340" s="68" t="s">
        <v>607</v>
      </c>
      <c r="C340" s="64">
        <v>57</v>
      </c>
      <c r="D340" s="64">
        <f t="shared" si="191"/>
        <v>55</v>
      </c>
      <c r="E340" s="64">
        <v>3</v>
      </c>
      <c r="F340" s="69">
        <f t="shared" si="192"/>
        <v>52</v>
      </c>
      <c r="G340" s="69">
        <v>4</v>
      </c>
      <c r="H340" s="69">
        <v>28</v>
      </c>
      <c r="I340" s="69">
        <v>17</v>
      </c>
      <c r="J340" s="69">
        <v>3</v>
      </c>
      <c r="K340" s="70">
        <v>0.1</v>
      </c>
      <c r="L340" s="69">
        <f t="shared" si="193"/>
        <v>5.2</v>
      </c>
      <c r="M340" s="166">
        <f t="shared" si="194"/>
        <v>1.2000000000000002</v>
      </c>
      <c r="N340" s="70">
        <v>0.65</v>
      </c>
      <c r="O340" s="130">
        <f t="shared" si="188"/>
        <v>35.75</v>
      </c>
      <c r="P340" s="70">
        <v>0.15</v>
      </c>
      <c r="Q340" s="130">
        <f t="shared" si="184"/>
        <v>8.25</v>
      </c>
      <c r="R340" s="69">
        <f t="shared" si="195"/>
        <v>3</v>
      </c>
      <c r="S340" s="69">
        <v>2</v>
      </c>
      <c r="T340" s="69">
        <v>1</v>
      </c>
    </row>
    <row r="341" spans="1:20" ht="56.25" customHeight="1" x14ac:dyDescent="0.25">
      <c r="A341" s="64">
        <v>12</v>
      </c>
      <c r="B341" s="68" t="s">
        <v>608</v>
      </c>
      <c r="C341" s="64">
        <v>23</v>
      </c>
      <c r="D341" s="64">
        <f t="shared" si="191"/>
        <v>22</v>
      </c>
      <c r="E341" s="64">
        <v>2</v>
      </c>
      <c r="F341" s="69">
        <f>G341+H341+I341+J341</f>
        <v>20</v>
      </c>
      <c r="G341" s="69">
        <v>0</v>
      </c>
      <c r="H341" s="69">
        <v>9</v>
      </c>
      <c r="I341" s="69">
        <v>11</v>
      </c>
      <c r="J341" s="69">
        <v>0</v>
      </c>
      <c r="K341" s="70">
        <v>0.1</v>
      </c>
      <c r="L341" s="69">
        <f t="shared" si="193"/>
        <v>2</v>
      </c>
      <c r="M341" s="166">
        <f t="shared" si="194"/>
        <v>2</v>
      </c>
      <c r="N341" s="70">
        <v>0.65</v>
      </c>
      <c r="O341" s="130">
        <f t="shared" si="188"/>
        <v>14.3</v>
      </c>
      <c r="P341" s="70">
        <v>0.15</v>
      </c>
      <c r="Q341" s="130">
        <f t="shared" si="184"/>
        <v>3.3</v>
      </c>
      <c r="R341" s="69">
        <f t="shared" si="195"/>
        <v>2</v>
      </c>
      <c r="S341" s="69">
        <v>0</v>
      </c>
      <c r="T341" s="69">
        <v>2</v>
      </c>
    </row>
    <row r="342" spans="1:20" ht="56.25" customHeight="1" x14ac:dyDescent="0.25">
      <c r="A342" s="64">
        <v>13</v>
      </c>
      <c r="B342" s="68" t="s">
        <v>609</v>
      </c>
      <c r="C342" s="64">
        <v>27</v>
      </c>
      <c r="D342" s="64">
        <f t="shared" si="191"/>
        <v>26</v>
      </c>
      <c r="E342" s="64">
        <v>2</v>
      </c>
      <c r="F342" s="69">
        <f>G342+H342+I342+J342</f>
        <v>24</v>
      </c>
      <c r="G342" s="69">
        <v>1</v>
      </c>
      <c r="H342" s="69">
        <v>13</v>
      </c>
      <c r="I342" s="69">
        <v>8</v>
      </c>
      <c r="J342" s="69">
        <v>2</v>
      </c>
      <c r="K342" s="70">
        <v>0.1</v>
      </c>
      <c r="L342" s="69">
        <f t="shared" si="193"/>
        <v>2.4000000000000004</v>
      </c>
      <c r="M342" s="173">
        <f>L342-G342</f>
        <v>1.4000000000000004</v>
      </c>
      <c r="N342" s="70">
        <v>0.65</v>
      </c>
      <c r="O342" s="130">
        <f t="shared" si="188"/>
        <v>16.900000000000002</v>
      </c>
      <c r="P342" s="70">
        <v>0.15</v>
      </c>
      <c r="Q342" s="130">
        <f t="shared" si="184"/>
        <v>3.9</v>
      </c>
      <c r="R342" s="69">
        <f t="shared" si="195"/>
        <v>2</v>
      </c>
      <c r="S342" s="69">
        <v>1</v>
      </c>
      <c r="T342" s="69">
        <v>1</v>
      </c>
    </row>
    <row r="343" spans="1:20" ht="66" x14ac:dyDescent="0.25">
      <c r="A343" s="64">
        <v>14</v>
      </c>
      <c r="B343" s="68" t="s">
        <v>610</v>
      </c>
      <c r="C343" s="64">
        <v>42</v>
      </c>
      <c r="D343" s="64">
        <f t="shared" si="191"/>
        <v>38</v>
      </c>
      <c r="E343" s="64">
        <v>2</v>
      </c>
      <c r="F343" s="69">
        <f>G343+H343+I343+J343</f>
        <v>36</v>
      </c>
      <c r="G343" s="69">
        <v>2</v>
      </c>
      <c r="H343" s="69">
        <v>25</v>
      </c>
      <c r="I343" s="69">
        <v>6</v>
      </c>
      <c r="J343" s="69">
        <v>3</v>
      </c>
      <c r="K343" s="70">
        <v>0.1</v>
      </c>
      <c r="L343" s="69">
        <f t="shared" si="193"/>
        <v>3.6</v>
      </c>
      <c r="M343" s="166">
        <f t="shared" si="194"/>
        <v>1.6</v>
      </c>
      <c r="N343" s="70">
        <v>0.65</v>
      </c>
      <c r="O343" s="130">
        <f t="shared" si="188"/>
        <v>24.7</v>
      </c>
      <c r="P343" s="70">
        <v>0.15</v>
      </c>
      <c r="Q343" s="130">
        <f t="shared" si="184"/>
        <v>5.7</v>
      </c>
      <c r="R343" s="69">
        <f t="shared" si="195"/>
        <v>2</v>
      </c>
      <c r="S343" s="69">
        <v>1</v>
      </c>
      <c r="T343" s="69">
        <v>1</v>
      </c>
    </row>
    <row r="344" spans="1:20" ht="56.25" customHeight="1" x14ac:dyDescent="0.25">
      <c r="A344" s="64">
        <v>15</v>
      </c>
      <c r="B344" s="68" t="s">
        <v>611</v>
      </c>
      <c r="C344" s="64">
        <v>39</v>
      </c>
      <c r="D344" s="64">
        <f t="shared" si="191"/>
        <v>38</v>
      </c>
      <c r="E344" s="64">
        <v>2</v>
      </c>
      <c r="F344" s="69">
        <f>G344+H344+I344+J344</f>
        <v>36</v>
      </c>
      <c r="G344" s="69">
        <v>1</v>
      </c>
      <c r="H344" s="69">
        <v>21</v>
      </c>
      <c r="I344" s="69">
        <v>10</v>
      </c>
      <c r="J344" s="69">
        <v>4</v>
      </c>
      <c r="K344" s="70">
        <v>0.1</v>
      </c>
      <c r="L344" s="69">
        <f t="shared" si="193"/>
        <v>3.6</v>
      </c>
      <c r="M344" s="166">
        <f t="shared" si="194"/>
        <v>2.6</v>
      </c>
      <c r="N344" s="70">
        <v>0.65</v>
      </c>
      <c r="O344" s="130">
        <f t="shared" si="188"/>
        <v>24.7</v>
      </c>
      <c r="P344" s="70">
        <v>0.15</v>
      </c>
      <c r="Q344" s="130">
        <f t="shared" si="184"/>
        <v>5.7</v>
      </c>
      <c r="R344" s="69">
        <v>1</v>
      </c>
      <c r="S344" s="69">
        <f>0</f>
        <v>0</v>
      </c>
      <c r="T344" s="69">
        <v>1</v>
      </c>
    </row>
    <row r="345" spans="1:20" ht="56.25" customHeight="1" x14ac:dyDescent="0.25">
      <c r="A345" s="435" t="s">
        <v>614</v>
      </c>
      <c r="B345" s="436"/>
      <c r="C345" s="82">
        <f t="shared" ref="C345:J345" si="196">SUM(C346,C348,C351)</f>
        <v>147</v>
      </c>
      <c r="D345" s="82">
        <f t="shared" si="196"/>
        <v>143</v>
      </c>
      <c r="E345" s="82">
        <f t="shared" si="196"/>
        <v>11</v>
      </c>
      <c r="F345" s="82">
        <f t="shared" si="196"/>
        <v>132</v>
      </c>
      <c r="G345" s="82">
        <f t="shared" si="196"/>
        <v>0</v>
      </c>
      <c r="H345" s="82">
        <f t="shared" si="196"/>
        <v>69</v>
      </c>
      <c r="I345" s="82">
        <f t="shared" si="196"/>
        <v>52</v>
      </c>
      <c r="J345" s="82">
        <f t="shared" si="196"/>
        <v>11</v>
      </c>
      <c r="K345" s="82"/>
      <c r="L345" s="82">
        <f>SUM(L346,L348,L351)</f>
        <v>6.6000000000000005</v>
      </c>
      <c r="M345" s="82">
        <f>SUM(M346,M348,M351)</f>
        <v>6.6000000000000005</v>
      </c>
      <c r="N345" s="82"/>
      <c r="O345" s="82">
        <f>SUM(O346,O348,O351)</f>
        <v>50.550000000000004</v>
      </c>
      <c r="P345" s="82"/>
      <c r="Q345" s="82">
        <f>SUM(Q346,Q348,Q351)</f>
        <v>61.65</v>
      </c>
      <c r="R345" s="82">
        <f>SUM(R346,R348,R351)</f>
        <v>8</v>
      </c>
      <c r="S345" s="82">
        <f>SUM(S346,S348,S351)</f>
        <v>5</v>
      </c>
      <c r="T345" s="82">
        <f>SUM(T346,T348,T351)</f>
        <v>3</v>
      </c>
    </row>
    <row r="346" spans="1:20" ht="56.25" customHeight="1" x14ac:dyDescent="0.25">
      <c r="A346" s="37" t="s">
        <v>35</v>
      </c>
      <c r="B346" s="42" t="s">
        <v>38</v>
      </c>
      <c r="C346" s="37">
        <f t="shared" ref="C346:J346" si="197">SUM(C347:C347)</f>
        <v>33</v>
      </c>
      <c r="D346" s="37">
        <f t="shared" si="197"/>
        <v>33</v>
      </c>
      <c r="E346" s="37">
        <f t="shared" si="197"/>
        <v>3</v>
      </c>
      <c r="F346" s="37">
        <f t="shared" si="197"/>
        <v>30</v>
      </c>
      <c r="G346" s="37">
        <f t="shared" si="197"/>
        <v>0</v>
      </c>
      <c r="H346" s="37">
        <f t="shared" si="197"/>
        <v>16</v>
      </c>
      <c r="I346" s="37">
        <f t="shared" si="197"/>
        <v>13</v>
      </c>
      <c r="J346" s="37">
        <f t="shared" si="197"/>
        <v>1</v>
      </c>
      <c r="K346" s="116"/>
      <c r="L346" s="37">
        <f>SUM(L347:L347)</f>
        <v>1.5</v>
      </c>
      <c r="M346" s="164">
        <f>SUM(M347:M347)</f>
        <v>1.5</v>
      </c>
      <c r="N346" s="37"/>
      <c r="O346" s="37">
        <f>SUM(O347:O347)</f>
        <v>7.5</v>
      </c>
      <c r="P346" s="37"/>
      <c r="Q346" s="37">
        <f>SUM(Q347:Q347)</f>
        <v>18</v>
      </c>
      <c r="R346" s="37">
        <f>SUM(R347:R347)</f>
        <v>1</v>
      </c>
      <c r="S346" s="37">
        <f>SUM(S347:S347)</f>
        <v>0</v>
      </c>
      <c r="T346" s="37">
        <f>SUM(T347:T347)</f>
        <v>1</v>
      </c>
    </row>
    <row r="347" spans="1:20" ht="56.25" customHeight="1" x14ac:dyDescent="0.25">
      <c r="A347" s="64">
        <v>1</v>
      </c>
      <c r="B347" s="119" t="s">
        <v>615</v>
      </c>
      <c r="C347" s="64">
        <v>33</v>
      </c>
      <c r="D347" s="64">
        <v>33</v>
      </c>
      <c r="E347" s="64">
        <v>3</v>
      </c>
      <c r="F347" s="64">
        <f>SUM(G347:J347)</f>
        <v>30</v>
      </c>
      <c r="G347" s="64"/>
      <c r="H347" s="64">
        <v>16</v>
      </c>
      <c r="I347" s="64">
        <v>13</v>
      </c>
      <c r="J347" s="64">
        <v>1</v>
      </c>
      <c r="K347" s="66">
        <f>5%</f>
        <v>0.05</v>
      </c>
      <c r="L347" s="64">
        <f>F347*K347</f>
        <v>1.5</v>
      </c>
      <c r="M347" s="172">
        <f>L347-G347</f>
        <v>1.5</v>
      </c>
      <c r="N347" s="66">
        <v>0.25</v>
      </c>
      <c r="O347" s="64">
        <f>N347*F347</f>
        <v>7.5</v>
      </c>
      <c r="P347" s="66">
        <f>60%</f>
        <v>0.6</v>
      </c>
      <c r="Q347" s="64">
        <f>P347*F347</f>
        <v>18</v>
      </c>
      <c r="R347" s="64">
        <f t="shared" ref="R347" si="198">S347+T347</f>
        <v>1</v>
      </c>
      <c r="S347" s="64">
        <v>0</v>
      </c>
      <c r="T347" s="64">
        <v>1</v>
      </c>
    </row>
    <row r="348" spans="1:20" ht="56.25" customHeight="1" x14ac:dyDescent="0.25">
      <c r="A348" s="60" t="s">
        <v>36</v>
      </c>
      <c r="B348" s="61" t="s">
        <v>39</v>
      </c>
      <c r="C348" s="60">
        <f t="shared" ref="C348:J348" si="199">SUM(C349:C350)</f>
        <v>66</v>
      </c>
      <c r="D348" s="60">
        <f t="shared" si="199"/>
        <v>62</v>
      </c>
      <c r="E348" s="60">
        <f t="shared" si="199"/>
        <v>5</v>
      </c>
      <c r="F348" s="60">
        <f t="shared" si="199"/>
        <v>57</v>
      </c>
      <c r="G348" s="60">
        <f t="shared" si="199"/>
        <v>0</v>
      </c>
      <c r="H348" s="60">
        <f t="shared" si="199"/>
        <v>31</v>
      </c>
      <c r="I348" s="60">
        <f t="shared" si="199"/>
        <v>20</v>
      </c>
      <c r="J348" s="60">
        <f t="shared" si="199"/>
        <v>6</v>
      </c>
      <c r="K348" s="66"/>
      <c r="L348" s="60">
        <f>SUM(L349:L350)</f>
        <v>2.8500000000000005</v>
      </c>
      <c r="M348" s="82">
        <f>SUM(M349:M350)</f>
        <v>2.8500000000000005</v>
      </c>
      <c r="N348" s="60"/>
      <c r="O348" s="60">
        <f>SUM(O349:O350)</f>
        <v>22.800000000000004</v>
      </c>
      <c r="P348" s="60"/>
      <c r="Q348" s="60">
        <f>SUM(Q349:Q350)</f>
        <v>25.65</v>
      </c>
      <c r="R348" s="60">
        <f>SUM(R349:R350)</f>
        <v>5</v>
      </c>
      <c r="S348" s="60">
        <f>SUM(S349:S350)</f>
        <v>3</v>
      </c>
      <c r="T348" s="60">
        <f>SUM(T349:T350)</f>
        <v>2</v>
      </c>
    </row>
    <row r="349" spans="1:20" ht="56.25" customHeight="1" x14ac:dyDescent="0.25">
      <c r="A349" s="64">
        <v>1</v>
      </c>
      <c r="B349" s="118" t="s">
        <v>616</v>
      </c>
      <c r="C349" s="64">
        <v>26</v>
      </c>
      <c r="D349" s="64">
        <v>25</v>
      </c>
      <c r="E349" s="64">
        <v>2</v>
      </c>
      <c r="F349" s="64">
        <f t="shared" ref="F349:F350" si="200">SUM(G349:J349)</f>
        <v>23</v>
      </c>
      <c r="G349" s="64"/>
      <c r="H349" s="64">
        <v>12</v>
      </c>
      <c r="I349" s="64">
        <v>9</v>
      </c>
      <c r="J349" s="64">
        <v>2</v>
      </c>
      <c r="K349" s="66">
        <f>5%</f>
        <v>0.05</v>
      </c>
      <c r="L349" s="64">
        <f t="shared" ref="L349:L350" si="201">F349*K349</f>
        <v>1.1500000000000001</v>
      </c>
      <c r="M349" s="172">
        <f t="shared" ref="M349:M350" si="202">L349-G349</f>
        <v>1.1500000000000001</v>
      </c>
      <c r="N349" s="66">
        <f>40%</f>
        <v>0.4</v>
      </c>
      <c r="O349" s="64">
        <f t="shared" ref="O349:O350" si="203">N349*F349</f>
        <v>9.2000000000000011</v>
      </c>
      <c r="P349" s="66">
        <f>45%</f>
        <v>0.45</v>
      </c>
      <c r="Q349" s="121">
        <f t="shared" ref="Q349:Q350" si="204">P349*F349</f>
        <v>10.35</v>
      </c>
      <c r="R349" s="64">
        <f t="shared" ref="R349:R350" si="205">S349+T349</f>
        <v>1</v>
      </c>
      <c r="S349" s="64">
        <v>0</v>
      </c>
      <c r="T349" s="64">
        <v>1</v>
      </c>
    </row>
    <row r="350" spans="1:20" ht="56.25" customHeight="1" x14ac:dyDescent="0.25">
      <c r="A350" s="64">
        <v>2</v>
      </c>
      <c r="B350" s="118" t="s">
        <v>617</v>
      </c>
      <c r="C350" s="64">
        <v>40</v>
      </c>
      <c r="D350" s="64">
        <v>37</v>
      </c>
      <c r="E350" s="64">
        <v>3</v>
      </c>
      <c r="F350" s="64">
        <f t="shared" si="200"/>
        <v>34</v>
      </c>
      <c r="G350" s="64"/>
      <c r="H350" s="64">
        <v>19</v>
      </c>
      <c r="I350" s="64">
        <v>11</v>
      </c>
      <c r="J350" s="64">
        <v>4</v>
      </c>
      <c r="K350" s="66">
        <f>5%</f>
        <v>0.05</v>
      </c>
      <c r="L350" s="64">
        <f t="shared" si="201"/>
        <v>1.7000000000000002</v>
      </c>
      <c r="M350" s="172">
        <f t="shared" si="202"/>
        <v>1.7000000000000002</v>
      </c>
      <c r="N350" s="66">
        <f>40%</f>
        <v>0.4</v>
      </c>
      <c r="O350" s="64">
        <f t="shared" si="203"/>
        <v>13.600000000000001</v>
      </c>
      <c r="P350" s="66">
        <f>45%</f>
        <v>0.45</v>
      </c>
      <c r="Q350" s="121">
        <f t="shared" si="204"/>
        <v>15.3</v>
      </c>
      <c r="R350" s="64">
        <f t="shared" si="205"/>
        <v>4</v>
      </c>
      <c r="S350" s="64">
        <v>3</v>
      </c>
      <c r="T350" s="64">
        <v>1</v>
      </c>
    </row>
    <row r="351" spans="1:20" ht="56.25" customHeight="1" x14ac:dyDescent="0.25">
      <c r="A351" s="60" t="s">
        <v>37</v>
      </c>
      <c r="B351" s="61" t="s">
        <v>40</v>
      </c>
      <c r="C351" s="60">
        <f t="shared" ref="C351:J351" si="206">SUM(C352:C352)</f>
        <v>48</v>
      </c>
      <c r="D351" s="60">
        <f t="shared" si="206"/>
        <v>48</v>
      </c>
      <c r="E351" s="60">
        <f t="shared" si="206"/>
        <v>3</v>
      </c>
      <c r="F351" s="60">
        <f t="shared" si="206"/>
        <v>45</v>
      </c>
      <c r="G351" s="60">
        <f t="shared" si="206"/>
        <v>0</v>
      </c>
      <c r="H351" s="60">
        <f t="shared" si="206"/>
        <v>22</v>
      </c>
      <c r="I351" s="60">
        <f t="shared" si="206"/>
        <v>19</v>
      </c>
      <c r="J351" s="60">
        <f t="shared" si="206"/>
        <v>4</v>
      </c>
      <c r="K351" s="66"/>
      <c r="L351" s="60">
        <f>SUM(L352:L352)</f>
        <v>2.25</v>
      </c>
      <c r="M351" s="82">
        <f>SUM(M352:M352)</f>
        <v>2.25</v>
      </c>
      <c r="N351" s="60"/>
      <c r="O351" s="60">
        <f>SUM(O352:O352)</f>
        <v>20.25</v>
      </c>
      <c r="P351" s="60"/>
      <c r="Q351" s="60">
        <f>SUM(Q352:Q352)</f>
        <v>18</v>
      </c>
      <c r="R351" s="60">
        <f>SUM(R352:R352)</f>
        <v>2</v>
      </c>
      <c r="S351" s="60">
        <f>SUM(S352:S352)</f>
        <v>2</v>
      </c>
      <c r="T351" s="60">
        <f>SUM(T352:T352)</f>
        <v>0</v>
      </c>
    </row>
    <row r="352" spans="1:20" ht="56.25" customHeight="1" x14ac:dyDescent="0.25">
      <c r="A352" s="64">
        <v>1</v>
      </c>
      <c r="B352" s="117" t="s">
        <v>618</v>
      </c>
      <c r="C352" s="64">
        <v>48</v>
      </c>
      <c r="D352" s="64">
        <f>1+2+40+1+2+1+1</f>
        <v>48</v>
      </c>
      <c r="E352" s="64">
        <v>3</v>
      </c>
      <c r="F352" s="64">
        <f t="shared" ref="F352" si="207">SUM(G352:J352)</f>
        <v>45</v>
      </c>
      <c r="G352" s="64"/>
      <c r="H352" s="64">
        <v>22</v>
      </c>
      <c r="I352" s="64">
        <v>19</v>
      </c>
      <c r="J352" s="64">
        <v>4</v>
      </c>
      <c r="K352" s="66">
        <f>5%</f>
        <v>0.05</v>
      </c>
      <c r="L352" s="64">
        <f t="shared" ref="L352" si="208">F352*K352</f>
        <v>2.25</v>
      </c>
      <c r="M352" s="172">
        <f t="shared" ref="M352" si="209">L352-G352</f>
        <v>2.25</v>
      </c>
      <c r="N352" s="66">
        <v>0.45</v>
      </c>
      <c r="O352" s="64">
        <f>F352*N352</f>
        <v>20.25</v>
      </c>
      <c r="P352" s="66">
        <v>0.4</v>
      </c>
      <c r="Q352" s="64">
        <f t="shared" ref="Q352" si="210">F352*P352</f>
        <v>18</v>
      </c>
      <c r="R352" s="64">
        <f t="shared" ref="R352" si="211">S352+T352</f>
        <v>2</v>
      </c>
      <c r="S352" s="64">
        <v>2</v>
      </c>
      <c r="T352" s="64">
        <v>0</v>
      </c>
    </row>
    <row r="353" spans="2:13" ht="56.25" customHeight="1" x14ac:dyDescent="0.25">
      <c r="M353" s="1"/>
    </row>
    <row r="354" spans="2:13" ht="56.25" customHeight="1" x14ac:dyDescent="0.25">
      <c r="M354" s="1"/>
    </row>
    <row r="355" spans="2:13" ht="56.25" customHeight="1" x14ac:dyDescent="0.25">
      <c r="M355" s="1"/>
    </row>
    <row r="356" spans="2:13" ht="56.25" customHeight="1" x14ac:dyDescent="0.25"/>
    <row r="357" spans="2:13" ht="56.25" customHeight="1" x14ac:dyDescent="0.25"/>
    <row r="358" spans="2:13" ht="56.25" customHeight="1" x14ac:dyDescent="0.25"/>
    <row r="359" spans="2:13" ht="56.25" customHeight="1" x14ac:dyDescent="0.25"/>
    <row r="360" spans="2:13" ht="56.25" customHeight="1" x14ac:dyDescent="0.25">
      <c r="B360" s="1"/>
      <c r="M360" s="1"/>
    </row>
    <row r="361" spans="2:13" ht="56.25" customHeight="1" x14ac:dyDescent="0.25">
      <c r="B361" s="1"/>
      <c r="M361" s="1"/>
    </row>
    <row r="362" spans="2:13" ht="56.25" customHeight="1" x14ac:dyDescent="0.25">
      <c r="B362" s="1"/>
      <c r="M362" s="1"/>
    </row>
    <row r="363" spans="2:13" ht="56.25" customHeight="1" x14ac:dyDescent="0.25">
      <c r="B363" s="1"/>
      <c r="M363" s="1"/>
    </row>
    <row r="364" spans="2:13" ht="56.25" customHeight="1" x14ac:dyDescent="0.25">
      <c r="B364" s="1"/>
      <c r="M364" s="1"/>
    </row>
    <row r="365" spans="2:13" ht="56.25" customHeight="1" x14ac:dyDescent="0.25">
      <c r="B365" s="1"/>
      <c r="M365" s="1"/>
    </row>
    <row r="366" spans="2:13" ht="56.25" customHeight="1" x14ac:dyDescent="0.25">
      <c r="B366" s="1"/>
      <c r="M366" s="1"/>
    </row>
    <row r="367" spans="2:13" ht="56.25" customHeight="1" x14ac:dyDescent="0.25">
      <c r="B367" s="1"/>
      <c r="M367" s="1"/>
    </row>
    <row r="368" spans="2:13" ht="56.25" customHeight="1" x14ac:dyDescent="0.25">
      <c r="B368" s="1"/>
      <c r="M368" s="1"/>
    </row>
    <row r="369" s="1" customFormat="1" ht="56.25" customHeight="1" x14ac:dyDescent="0.25"/>
    <row r="370" s="1" customFormat="1" ht="56.25" customHeight="1" x14ac:dyDescent="0.25"/>
    <row r="371" s="1" customFormat="1" ht="56.25" customHeight="1" x14ac:dyDescent="0.25"/>
    <row r="372" s="1" customFormat="1" ht="56.25" customHeight="1" x14ac:dyDescent="0.25"/>
    <row r="373" s="1" customFormat="1" ht="56.25" customHeight="1" x14ac:dyDescent="0.25"/>
    <row r="374" s="1" customFormat="1" ht="56.25" customHeight="1" x14ac:dyDescent="0.25"/>
    <row r="375" s="1" customFormat="1" ht="56.25" customHeight="1" x14ac:dyDescent="0.25"/>
    <row r="376" s="1" customFormat="1" ht="56.25" customHeight="1" x14ac:dyDescent="0.25"/>
    <row r="377" s="1" customFormat="1" ht="56.25" customHeight="1" x14ac:dyDescent="0.25"/>
    <row r="378" s="1" customFormat="1" ht="56.25" customHeight="1" x14ac:dyDescent="0.25"/>
    <row r="379" s="1" customFormat="1" ht="56.25" customHeight="1" x14ac:dyDescent="0.25"/>
    <row r="380" s="1" customFormat="1" ht="56.25" customHeight="1" x14ac:dyDescent="0.25"/>
    <row r="381" s="1" customFormat="1" ht="56.25" customHeight="1" x14ac:dyDescent="0.25"/>
    <row r="382" s="1" customFormat="1" ht="56.25" customHeight="1" x14ac:dyDescent="0.25"/>
    <row r="383" s="1" customFormat="1" ht="56.25" customHeight="1" x14ac:dyDescent="0.25"/>
    <row r="384" s="1" customFormat="1" ht="56.25" customHeight="1" x14ac:dyDescent="0.25"/>
    <row r="385" s="1" customFormat="1" ht="56.25" customHeight="1" x14ac:dyDescent="0.25"/>
    <row r="386" s="1" customFormat="1" ht="56.25" customHeight="1" x14ac:dyDescent="0.25"/>
    <row r="387" s="1" customFormat="1" ht="56.25" customHeight="1" x14ac:dyDescent="0.25"/>
    <row r="388" s="1" customFormat="1" ht="56.25" customHeight="1" x14ac:dyDescent="0.25"/>
    <row r="389" s="1" customFormat="1" ht="56.25" customHeight="1" x14ac:dyDescent="0.25"/>
    <row r="390" s="1" customFormat="1" ht="56.25" customHeight="1" x14ac:dyDescent="0.25"/>
    <row r="391" s="1" customFormat="1" ht="56.25" customHeight="1" x14ac:dyDescent="0.25"/>
    <row r="392" s="1" customFormat="1" ht="56.25" customHeight="1" x14ac:dyDescent="0.25"/>
    <row r="393" s="1" customFormat="1" ht="56.25" customHeight="1" x14ac:dyDescent="0.25"/>
    <row r="394" s="1" customFormat="1" ht="56.25" customHeight="1" x14ac:dyDescent="0.25"/>
    <row r="395" s="1" customFormat="1" ht="56.25" customHeight="1" x14ac:dyDescent="0.25"/>
    <row r="396" s="1" customFormat="1" ht="56.25" customHeight="1" x14ac:dyDescent="0.25"/>
    <row r="397" s="1" customFormat="1" ht="56.25" customHeight="1" x14ac:dyDescent="0.25"/>
    <row r="398" s="1" customFormat="1" ht="56.25" customHeight="1" x14ac:dyDescent="0.25"/>
    <row r="399" s="1" customFormat="1" ht="56.25" customHeight="1" x14ac:dyDescent="0.25"/>
    <row r="400" s="1" customFormat="1" ht="56.25" customHeight="1" x14ac:dyDescent="0.25"/>
    <row r="401" s="1" customFormat="1" ht="56.25" customHeight="1" x14ac:dyDescent="0.25"/>
    <row r="402" s="1" customFormat="1" ht="56.25" customHeight="1" x14ac:dyDescent="0.25"/>
    <row r="403" s="1" customFormat="1" ht="56.25" customHeight="1" x14ac:dyDescent="0.25"/>
    <row r="404" s="1" customFormat="1" ht="56.25" customHeight="1" x14ac:dyDescent="0.25"/>
    <row r="405" s="1" customFormat="1" ht="56.25" customHeight="1" x14ac:dyDescent="0.25"/>
    <row r="406" s="1" customFormat="1" ht="56.25" customHeight="1" x14ac:dyDescent="0.25"/>
    <row r="407" s="1" customFormat="1" ht="56.25" customHeight="1" x14ac:dyDescent="0.25"/>
    <row r="408" s="1" customFormat="1" ht="56.25" customHeight="1" x14ac:dyDescent="0.25"/>
    <row r="409" s="1" customFormat="1" ht="56.25" customHeight="1" x14ac:dyDescent="0.25"/>
    <row r="410" s="1" customFormat="1" ht="56.25" customHeight="1" x14ac:dyDescent="0.25"/>
    <row r="411" s="1" customFormat="1" ht="56.25" customHeight="1" x14ac:dyDescent="0.25"/>
    <row r="412" s="1" customFormat="1" ht="56.25" customHeight="1" x14ac:dyDescent="0.25"/>
    <row r="413" s="1" customFormat="1" ht="56.25" customHeight="1" x14ac:dyDescent="0.25"/>
    <row r="414" s="1" customFormat="1" ht="56.25" customHeight="1" x14ac:dyDescent="0.25"/>
    <row r="415" s="1" customFormat="1" ht="56.25" customHeight="1" x14ac:dyDescent="0.25"/>
    <row r="416" s="1" customFormat="1" ht="56.25" customHeight="1" x14ac:dyDescent="0.25"/>
    <row r="417" s="1" customFormat="1" ht="56.25" customHeight="1" x14ac:dyDescent="0.25"/>
    <row r="418" s="1" customFormat="1" ht="56.25" customHeight="1" x14ac:dyDescent="0.25"/>
    <row r="419" s="1" customFormat="1" ht="56.25" customHeight="1" x14ac:dyDescent="0.25"/>
    <row r="420" s="1" customFormat="1" ht="56.25" customHeight="1" x14ac:dyDescent="0.25"/>
    <row r="421" s="1" customFormat="1" ht="56.25" customHeight="1" x14ac:dyDescent="0.25"/>
    <row r="422" s="1" customFormat="1" ht="56.25" customHeight="1" x14ac:dyDescent="0.25"/>
    <row r="423" s="1" customFormat="1" ht="56.25" customHeight="1" x14ac:dyDescent="0.25"/>
    <row r="424" s="1" customFormat="1" ht="56.25" customHeight="1" x14ac:dyDescent="0.25"/>
    <row r="425" s="1" customFormat="1" ht="56.25" customHeight="1" x14ac:dyDescent="0.25"/>
    <row r="426" s="1" customFormat="1" ht="56.25" customHeight="1" x14ac:dyDescent="0.25"/>
    <row r="427" s="1" customFormat="1" ht="56.25" customHeight="1" x14ac:dyDescent="0.25"/>
    <row r="428" s="1" customFormat="1" ht="56.25" customHeight="1" x14ac:dyDescent="0.25"/>
    <row r="429" s="1" customFormat="1" ht="56.25" customHeight="1" x14ac:dyDescent="0.25"/>
    <row r="430" s="1" customFormat="1" ht="56.25" customHeight="1" x14ac:dyDescent="0.25"/>
    <row r="431" s="1" customFormat="1" ht="56.25" customHeight="1" x14ac:dyDescent="0.25"/>
    <row r="432" s="1" customFormat="1" ht="56.25" customHeight="1" x14ac:dyDescent="0.25"/>
    <row r="433" s="1" customFormat="1" ht="56.25" customHeight="1" x14ac:dyDescent="0.25"/>
    <row r="434" s="1" customFormat="1" ht="56.25" customHeight="1" x14ac:dyDescent="0.25"/>
    <row r="435" s="1" customFormat="1" ht="56.25" customHeight="1" x14ac:dyDescent="0.25"/>
    <row r="436" s="1" customFormat="1" ht="56.25" customHeight="1" x14ac:dyDescent="0.25"/>
    <row r="437" s="1" customFormat="1" ht="56.25" customHeight="1" x14ac:dyDescent="0.25"/>
    <row r="438" s="1" customFormat="1" ht="56.25" customHeight="1" x14ac:dyDescent="0.25"/>
    <row r="439" s="1" customFormat="1" ht="56.25" customHeight="1" x14ac:dyDescent="0.25"/>
    <row r="440" s="1" customFormat="1" ht="56.25" customHeight="1" x14ac:dyDescent="0.25"/>
    <row r="441" s="1" customFormat="1" ht="56.25" customHeight="1" x14ac:dyDescent="0.25"/>
    <row r="442" s="1" customFormat="1" ht="56.25" customHeight="1" x14ac:dyDescent="0.25"/>
    <row r="443" s="1" customFormat="1" ht="56.25" customHeight="1" x14ac:dyDescent="0.25"/>
    <row r="444" s="1" customFormat="1" ht="56.25" customHeight="1" x14ac:dyDescent="0.25"/>
    <row r="445" s="1" customFormat="1" ht="56.25" customHeight="1" x14ac:dyDescent="0.25"/>
    <row r="446" s="1" customFormat="1" ht="56.25" customHeight="1" x14ac:dyDescent="0.25"/>
    <row r="447" s="1" customFormat="1" ht="56.25" customHeight="1" x14ac:dyDescent="0.25"/>
    <row r="448" s="1" customFormat="1" ht="56.25" customHeight="1" x14ac:dyDescent="0.25"/>
    <row r="449" s="1" customFormat="1" ht="56.25" customHeight="1" x14ac:dyDescent="0.25"/>
    <row r="450" s="1" customFormat="1" ht="56.25" customHeight="1" x14ac:dyDescent="0.25"/>
    <row r="451" s="1" customFormat="1" ht="56.25" customHeight="1" x14ac:dyDescent="0.25"/>
    <row r="452" s="1" customFormat="1" ht="56.25" customHeight="1" x14ac:dyDescent="0.25"/>
    <row r="453" s="1" customFormat="1" ht="56.25" customHeight="1" x14ac:dyDescent="0.25"/>
    <row r="454" s="1" customFormat="1" ht="56.25" customHeight="1" x14ac:dyDescent="0.25"/>
    <row r="455" s="1" customFormat="1" ht="56.25" customHeight="1" x14ac:dyDescent="0.25"/>
    <row r="456" s="1" customFormat="1" ht="56.25" customHeight="1" x14ac:dyDescent="0.25"/>
    <row r="457" s="1" customFormat="1" ht="56.25" customHeight="1" x14ac:dyDescent="0.25"/>
    <row r="458" s="1" customFormat="1" ht="56.25" customHeight="1" x14ac:dyDescent="0.25"/>
    <row r="459" s="1" customFormat="1" ht="56.25" customHeight="1" x14ac:dyDescent="0.25"/>
    <row r="460" s="1" customFormat="1" ht="56.25" customHeight="1" x14ac:dyDescent="0.25"/>
    <row r="461" s="1" customFormat="1" x14ac:dyDescent="0.25"/>
    <row r="462" s="1" customFormat="1" x14ac:dyDescent="0.25"/>
    <row r="463" s="1" customFormat="1" x14ac:dyDescent="0.25"/>
    <row r="464" s="1" customFormat="1" x14ac:dyDescent="0.25"/>
    <row r="465" s="1" customFormat="1" x14ac:dyDescent="0.25"/>
    <row r="466" s="1" customFormat="1" x14ac:dyDescent="0.25"/>
    <row r="467" s="1" customFormat="1" x14ac:dyDescent="0.25"/>
  </sheetData>
  <mergeCells count="33">
    <mergeCell ref="K5:Q5"/>
    <mergeCell ref="K6:M6"/>
    <mergeCell ref="N6:O6"/>
    <mergeCell ref="P6:Q6"/>
    <mergeCell ref="R6:T6"/>
    <mergeCell ref="J6:J7"/>
    <mergeCell ref="C5:C7"/>
    <mergeCell ref="A1:H1"/>
    <mergeCell ref="A5:A7"/>
    <mergeCell ref="B5:B7"/>
    <mergeCell ref="A3:T3"/>
    <mergeCell ref="F6:F7"/>
    <mergeCell ref="A2:T2"/>
    <mergeCell ref="R5:T5"/>
    <mergeCell ref="P1:T1"/>
    <mergeCell ref="D5:D7"/>
    <mergeCell ref="E5:E7"/>
    <mergeCell ref="F5:J5"/>
    <mergeCell ref="G6:G7"/>
    <mergeCell ref="H6:H7"/>
    <mergeCell ref="I6:I7"/>
    <mergeCell ref="A10:B10"/>
    <mergeCell ref="A16:B16"/>
    <mergeCell ref="A47:B47"/>
    <mergeCell ref="A95:B95"/>
    <mergeCell ref="A112:B112"/>
    <mergeCell ref="A301:B301"/>
    <mergeCell ref="A345:B345"/>
    <mergeCell ref="A151:B151"/>
    <mergeCell ref="A170:B170"/>
    <mergeCell ref="A198:B198"/>
    <mergeCell ref="A252:B252"/>
    <mergeCell ref="A273:B273"/>
  </mergeCells>
  <hyperlinks>
    <hyperlink ref="B347" r:id="rId1"/>
    <hyperlink ref="B349" r:id="rId2"/>
    <hyperlink ref="B350" r:id="rId3"/>
    <hyperlink ref="B352" r:id="rId4"/>
  </hyperlinks>
  <printOptions horizontalCentered="1"/>
  <pageMargins left="0.17" right="0.17" top="0.56000000000000005" bottom="0.25" header="0.23" footer="0.05"/>
  <pageSetup paperSize="9" scale="29" fitToHeight="0" orientation="landscape" r:id="rId5"/>
  <headerFooter>
    <oddFooter>Page &amp;P</oddFooter>
  </headerFooter>
  <legacyDrawing r:id="rId6"/>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92D050"/>
    <pageSetUpPr fitToPage="1"/>
  </sheetPr>
  <dimension ref="A1:IX261"/>
  <sheetViews>
    <sheetView view="pageBreakPreview" zoomScale="70" zoomScaleNormal="85" zoomScaleSheetLayoutView="70" workbookViewId="0">
      <selection activeCell="I4" sqref="H4:I6"/>
    </sheetView>
  </sheetViews>
  <sheetFormatPr defaultRowHeight="26.25" x14ac:dyDescent="0.4"/>
  <cols>
    <col min="1" max="1" width="7.5" style="2" customWidth="1"/>
    <col min="2" max="2" width="15.25" style="114" customWidth="1"/>
    <col min="3" max="3" width="14.625" style="8" customWidth="1"/>
    <col min="4" max="4" width="8.125" style="2" hidden="1" customWidth="1"/>
    <col min="5" max="5" width="7.25" style="2" hidden="1" customWidth="1"/>
    <col min="6" max="6" width="13" style="7" customWidth="1"/>
    <col min="7" max="7" width="12.25" style="2" hidden="1" customWidth="1"/>
    <col min="8" max="8" width="13.25" style="2" customWidth="1"/>
    <col min="9" max="9" width="13.625" style="2" customWidth="1"/>
    <col min="10" max="10" width="10.375" style="2" hidden="1" customWidth="1"/>
    <col min="11" max="11" width="13.75" style="3" hidden="1" customWidth="1"/>
    <col min="12" max="12" width="24.75" style="6" hidden="1" customWidth="1"/>
    <col min="13" max="13" width="17.75" style="7" customWidth="1"/>
    <col min="14" max="14" width="12.625" style="2" customWidth="1"/>
    <col min="15" max="15" width="14.625" style="2" customWidth="1"/>
    <col min="16" max="16" width="14.5" style="2" hidden="1" customWidth="1"/>
    <col min="17" max="17" width="28.875" style="1" customWidth="1"/>
    <col min="18" max="18" width="73.25" style="211" customWidth="1"/>
    <col min="19" max="19" width="8.875" style="2" hidden="1" customWidth="1"/>
    <col min="20" max="20" width="9.75" style="2" hidden="1" customWidth="1"/>
    <col min="21" max="21" width="9" style="175"/>
    <col min="22" max="25" width="9" style="1"/>
    <col min="26" max="135" width="8" style="1"/>
    <col min="136" max="136" width="3.25" style="1" customWidth="1"/>
    <col min="137" max="137" width="14.125" style="1" customWidth="1"/>
    <col min="138" max="138" width="7.5" style="1" customWidth="1"/>
    <col min="139" max="139" width="6.125" style="1" customWidth="1"/>
    <col min="140" max="140" width="6.375" style="1" customWidth="1"/>
    <col min="141" max="142" width="9.125" style="1" customWidth="1"/>
    <col min="143" max="143" width="9.5" style="1" customWidth="1"/>
    <col min="144" max="144" width="13.625" style="1" customWidth="1"/>
    <col min="145" max="145" width="8" style="1"/>
    <col min="146" max="146" width="5.5" style="1" customWidth="1"/>
    <col min="147" max="147" width="6.875" style="1" customWidth="1"/>
    <col min="148" max="148" width="0" style="1" hidden="1" customWidth="1"/>
    <col min="149" max="149" width="20" style="1" customWidth="1"/>
    <col min="150" max="150" width="13.375" style="1" customWidth="1"/>
    <col min="151" max="151" width="10" style="1" customWidth="1"/>
    <col min="152" max="152" width="7.5" style="1" customWidth="1"/>
    <col min="153" max="153" width="6" style="1" customWidth="1"/>
    <col min="154" max="156" width="0" style="1" hidden="1" customWidth="1"/>
    <col min="157" max="160" width="6.375" style="1" customWidth="1"/>
    <col min="161" max="161" width="0" style="1" hidden="1" customWidth="1"/>
    <col min="162" max="162" width="6.375" style="1" customWidth="1"/>
    <col min="163" max="163" width="9.5" style="1" customWidth="1"/>
    <col min="164" max="391" width="8" style="1"/>
    <col min="392" max="392" width="3.25" style="1" customWidth="1"/>
    <col min="393" max="393" width="14.125" style="1" customWidth="1"/>
    <col min="394" max="394" width="7.5" style="1" customWidth="1"/>
    <col min="395" max="395" width="6.125" style="1" customWidth="1"/>
    <col min="396" max="396" width="6.375" style="1" customWidth="1"/>
    <col min="397" max="398" width="9.125" style="1" customWidth="1"/>
    <col min="399" max="399" width="9.5" style="1" customWidth="1"/>
    <col min="400" max="400" width="13.625" style="1" customWidth="1"/>
    <col min="401" max="401" width="8" style="1"/>
    <col min="402" max="402" width="5.5" style="1" customWidth="1"/>
    <col min="403" max="403" width="6.875" style="1" customWidth="1"/>
    <col min="404" max="404" width="0" style="1" hidden="1" customWidth="1"/>
    <col min="405" max="405" width="20" style="1" customWidth="1"/>
    <col min="406" max="406" width="13.375" style="1" customWidth="1"/>
    <col min="407" max="407" width="10" style="1" customWidth="1"/>
    <col min="408" max="408" width="7.5" style="1" customWidth="1"/>
    <col min="409" max="409" width="6" style="1" customWidth="1"/>
    <col min="410" max="412" width="0" style="1" hidden="1" customWidth="1"/>
    <col min="413" max="416" width="6.375" style="1" customWidth="1"/>
    <col min="417" max="417" width="0" style="1" hidden="1" customWidth="1"/>
    <col min="418" max="418" width="6.375" style="1" customWidth="1"/>
    <col min="419" max="419" width="9.5" style="1" customWidth="1"/>
    <col min="420" max="647" width="8" style="1"/>
    <col min="648" max="648" width="3.25" style="1" customWidth="1"/>
    <col min="649" max="649" width="14.125" style="1" customWidth="1"/>
    <col min="650" max="650" width="7.5" style="1" customWidth="1"/>
    <col min="651" max="651" width="6.125" style="1" customWidth="1"/>
    <col min="652" max="652" width="6.375" style="1" customWidth="1"/>
    <col min="653" max="654" width="9.125" style="1" customWidth="1"/>
    <col min="655" max="655" width="9.5" style="1" customWidth="1"/>
    <col min="656" max="656" width="13.625" style="1" customWidth="1"/>
    <col min="657" max="657" width="8" style="1"/>
    <col min="658" max="658" width="5.5" style="1" customWidth="1"/>
    <col min="659" max="659" width="6.875" style="1" customWidth="1"/>
    <col min="660" max="660" width="0" style="1" hidden="1" customWidth="1"/>
    <col min="661" max="661" width="20" style="1" customWidth="1"/>
    <col min="662" max="662" width="13.375" style="1" customWidth="1"/>
    <col min="663" max="663" width="10" style="1" customWidth="1"/>
    <col min="664" max="664" width="7.5" style="1" customWidth="1"/>
    <col min="665" max="665" width="6" style="1" customWidth="1"/>
    <col min="666" max="668" width="0" style="1" hidden="1" customWidth="1"/>
    <col min="669" max="672" width="6.375" style="1" customWidth="1"/>
    <col min="673" max="673" width="0" style="1" hidden="1" customWidth="1"/>
    <col min="674" max="674" width="6.375" style="1" customWidth="1"/>
    <col min="675" max="675" width="9.5" style="1" customWidth="1"/>
    <col min="676" max="903" width="8" style="1"/>
    <col min="904" max="904" width="3.25" style="1" customWidth="1"/>
    <col min="905" max="905" width="14.125" style="1" customWidth="1"/>
    <col min="906" max="906" width="7.5" style="1" customWidth="1"/>
    <col min="907" max="907" width="6.125" style="1" customWidth="1"/>
    <col min="908" max="908" width="6.375" style="1" customWidth="1"/>
    <col min="909" max="910" width="9.125" style="1" customWidth="1"/>
    <col min="911" max="911" width="9.5" style="1" customWidth="1"/>
    <col min="912" max="912" width="13.625" style="1" customWidth="1"/>
    <col min="913" max="913" width="8" style="1"/>
    <col min="914" max="914" width="5.5" style="1" customWidth="1"/>
    <col min="915" max="915" width="6.875" style="1" customWidth="1"/>
    <col min="916" max="916" width="0" style="1" hidden="1" customWidth="1"/>
    <col min="917" max="917" width="20" style="1" customWidth="1"/>
    <col min="918" max="918" width="13.375" style="1" customWidth="1"/>
    <col min="919" max="919" width="10" style="1" customWidth="1"/>
    <col min="920" max="920" width="7.5" style="1" customWidth="1"/>
    <col min="921" max="921" width="6" style="1" customWidth="1"/>
    <col min="922" max="924" width="0" style="1" hidden="1" customWidth="1"/>
    <col min="925" max="928" width="6.375" style="1" customWidth="1"/>
    <col min="929" max="929" width="0" style="1" hidden="1" customWidth="1"/>
    <col min="930" max="930" width="6.375" style="1" customWidth="1"/>
    <col min="931" max="931" width="9.5" style="1" customWidth="1"/>
    <col min="932" max="1159" width="9" style="1"/>
    <col min="1160" max="1160" width="3.25" style="1" customWidth="1"/>
    <col min="1161" max="1161" width="14.125" style="1" customWidth="1"/>
    <col min="1162" max="1162" width="7.5" style="1" customWidth="1"/>
    <col min="1163" max="1163" width="6.125" style="1" customWidth="1"/>
    <col min="1164" max="1164" width="6.375" style="1" customWidth="1"/>
    <col min="1165" max="1166" width="9.125" style="1" customWidth="1"/>
    <col min="1167" max="1167" width="9.5" style="1" customWidth="1"/>
    <col min="1168" max="1168" width="13.625" style="1" customWidth="1"/>
    <col min="1169" max="1169" width="8" style="1"/>
    <col min="1170" max="1170" width="5.5" style="1" customWidth="1"/>
    <col min="1171" max="1171" width="6.875" style="1" customWidth="1"/>
    <col min="1172" max="1172" width="0" style="1" hidden="1" customWidth="1"/>
    <col min="1173" max="1173" width="20" style="1" customWidth="1"/>
    <col min="1174" max="1174" width="13.375" style="1" customWidth="1"/>
    <col min="1175" max="1175" width="10" style="1" customWidth="1"/>
    <col min="1176" max="1176" width="7.5" style="1" customWidth="1"/>
    <col min="1177" max="1177" width="6" style="1" customWidth="1"/>
    <col min="1178" max="1180" width="0" style="1" hidden="1" customWidth="1"/>
    <col min="1181" max="1184" width="6.375" style="1" customWidth="1"/>
    <col min="1185" max="1185" width="0" style="1" hidden="1" customWidth="1"/>
    <col min="1186" max="1186" width="6.375" style="1" customWidth="1"/>
    <col min="1187" max="1187" width="9.5" style="1" customWidth="1"/>
    <col min="1188" max="1415" width="8" style="1"/>
    <col min="1416" max="1416" width="3.25" style="1" customWidth="1"/>
    <col min="1417" max="1417" width="14.125" style="1" customWidth="1"/>
    <col min="1418" max="1418" width="7.5" style="1" customWidth="1"/>
    <col min="1419" max="1419" width="6.125" style="1" customWidth="1"/>
    <col min="1420" max="1420" width="6.375" style="1" customWidth="1"/>
    <col min="1421" max="1422" width="9.125" style="1" customWidth="1"/>
    <col min="1423" max="1423" width="9.5" style="1" customWidth="1"/>
    <col min="1424" max="1424" width="13.625" style="1" customWidth="1"/>
    <col min="1425" max="1425" width="8" style="1"/>
    <col min="1426" max="1426" width="5.5" style="1" customWidth="1"/>
    <col min="1427" max="1427" width="6.875" style="1" customWidth="1"/>
    <col min="1428" max="1428" width="0" style="1" hidden="1" customWidth="1"/>
    <col min="1429" max="1429" width="20" style="1" customWidth="1"/>
    <col min="1430" max="1430" width="13.375" style="1" customWidth="1"/>
    <col min="1431" max="1431" width="10" style="1" customWidth="1"/>
    <col min="1432" max="1432" width="7.5" style="1" customWidth="1"/>
    <col min="1433" max="1433" width="6" style="1" customWidth="1"/>
    <col min="1434" max="1436" width="0" style="1" hidden="1" customWidth="1"/>
    <col min="1437" max="1440" width="6.375" style="1" customWidth="1"/>
    <col min="1441" max="1441" width="0" style="1" hidden="1" customWidth="1"/>
    <col min="1442" max="1442" width="6.375" style="1" customWidth="1"/>
    <col min="1443" max="1443" width="9.5" style="1" customWidth="1"/>
    <col min="1444" max="1671" width="8" style="1"/>
    <col min="1672" max="1672" width="3.25" style="1" customWidth="1"/>
    <col min="1673" max="1673" width="14.125" style="1" customWidth="1"/>
    <col min="1674" max="1674" width="7.5" style="1" customWidth="1"/>
    <col min="1675" max="1675" width="6.125" style="1" customWidth="1"/>
    <col min="1676" max="1676" width="6.375" style="1" customWidth="1"/>
    <col min="1677" max="1678" width="9.125" style="1" customWidth="1"/>
    <col min="1679" max="1679" width="9.5" style="1" customWidth="1"/>
    <col min="1680" max="1680" width="13.625" style="1" customWidth="1"/>
    <col min="1681" max="1681" width="8" style="1"/>
    <col min="1682" max="1682" width="5.5" style="1" customWidth="1"/>
    <col min="1683" max="1683" width="6.875" style="1" customWidth="1"/>
    <col min="1684" max="1684" width="0" style="1" hidden="1" customWidth="1"/>
    <col min="1685" max="1685" width="20" style="1" customWidth="1"/>
    <col min="1686" max="1686" width="13.375" style="1" customWidth="1"/>
    <col min="1687" max="1687" width="10" style="1" customWidth="1"/>
    <col min="1688" max="1688" width="7.5" style="1" customWidth="1"/>
    <col min="1689" max="1689" width="6" style="1" customWidth="1"/>
    <col min="1690" max="1692" width="0" style="1" hidden="1" customWidth="1"/>
    <col min="1693" max="1696" width="6.375" style="1" customWidth="1"/>
    <col min="1697" max="1697" width="0" style="1" hidden="1" customWidth="1"/>
    <col min="1698" max="1698" width="6.375" style="1" customWidth="1"/>
    <col min="1699" max="1699" width="9.5" style="1" customWidth="1"/>
    <col min="1700" max="1927" width="8" style="1"/>
    <col min="1928" max="1928" width="3.25" style="1" customWidth="1"/>
    <col min="1929" max="1929" width="14.125" style="1" customWidth="1"/>
    <col min="1930" max="1930" width="7.5" style="1" customWidth="1"/>
    <col min="1931" max="1931" width="6.125" style="1" customWidth="1"/>
    <col min="1932" max="1932" width="6.375" style="1" customWidth="1"/>
    <col min="1933" max="1934" width="9.125" style="1" customWidth="1"/>
    <col min="1935" max="1935" width="9.5" style="1" customWidth="1"/>
    <col min="1936" max="1936" width="13.625" style="1" customWidth="1"/>
    <col min="1937" max="1937" width="8" style="1"/>
    <col min="1938" max="1938" width="5.5" style="1" customWidth="1"/>
    <col min="1939" max="1939" width="6.875" style="1" customWidth="1"/>
    <col min="1940" max="1940" width="0" style="1" hidden="1" customWidth="1"/>
    <col min="1941" max="1941" width="20" style="1" customWidth="1"/>
    <col min="1942" max="1942" width="13.375" style="1" customWidth="1"/>
    <col min="1943" max="1943" width="10" style="1" customWidth="1"/>
    <col min="1944" max="1944" width="7.5" style="1" customWidth="1"/>
    <col min="1945" max="1945" width="6" style="1" customWidth="1"/>
    <col min="1946" max="1948" width="0" style="1" hidden="1" customWidth="1"/>
    <col min="1949" max="1952" width="6.375" style="1" customWidth="1"/>
    <col min="1953" max="1953" width="0" style="1" hidden="1" customWidth="1"/>
    <col min="1954" max="1954" width="6.375" style="1" customWidth="1"/>
    <col min="1955" max="1955" width="9.5" style="1" customWidth="1"/>
    <col min="1956" max="2183" width="9" style="1"/>
    <col min="2184" max="2184" width="3.25" style="1" customWidth="1"/>
    <col min="2185" max="2185" width="14.125" style="1" customWidth="1"/>
    <col min="2186" max="2186" width="7.5" style="1" customWidth="1"/>
    <col min="2187" max="2187" width="6.125" style="1" customWidth="1"/>
    <col min="2188" max="2188" width="6.375" style="1" customWidth="1"/>
    <col min="2189" max="2190" width="9.125" style="1" customWidth="1"/>
    <col min="2191" max="2191" width="9.5" style="1" customWidth="1"/>
    <col min="2192" max="2192" width="13.625" style="1" customWidth="1"/>
    <col min="2193" max="2193" width="8" style="1"/>
    <col min="2194" max="2194" width="5.5" style="1" customWidth="1"/>
    <col min="2195" max="2195" width="6.875" style="1" customWidth="1"/>
    <col min="2196" max="2196" width="0" style="1" hidden="1" customWidth="1"/>
    <col min="2197" max="2197" width="20" style="1" customWidth="1"/>
    <col min="2198" max="2198" width="13.375" style="1" customWidth="1"/>
    <col min="2199" max="2199" width="10" style="1" customWidth="1"/>
    <col min="2200" max="2200" width="7.5" style="1" customWidth="1"/>
    <col min="2201" max="2201" width="6" style="1" customWidth="1"/>
    <col min="2202" max="2204" width="0" style="1" hidden="1" customWidth="1"/>
    <col min="2205" max="2208" width="6.375" style="1" customWidth="1"/>
    <col min="2209" max="2209" width="0" style="1" hidden="1" customWidth="1"/>
    <col min="2210" max="2210" width="6.375" style="1" customWidth="1"/>
    <col min="2211" max="2211" width="9.5" style="1" customWidth="1"/>
    <col min="2212" max="2439" width="8" style="1"/>
    <col min="2440" max="2440" width="3.25" style="1" customWidth="1"/>
    <col min="2441" max="2441" width="14.125" style="1" customWidth="1"/>
    <col min="2442" max="2442" width="7.5" style="1" customWidth="1"/>
    <col min="2443" max="2443" width="6.125" style="1" customWidth="1"/>
    <col min="2444" max="2444" width="6.375" style="1" customWidth="1"/>
    <col min="2445" max="2446" width="9.125" style="1" customWidth="1"/>
    <col min="2447" max="2447" width="9.5" style="1" customWidth="1"/>
    <col min="2448" max="2448" width="13.625" style="1" customWidth="1"/>
    <col min="2449" max="2449" width="8" style="1"/>
    <col min="2450" max="2450" width="5.5" style="1" customWidth="1"/>
    <col min="2451" max="2451" width="6.875" style="1" customWidth="1"/>
    <col min="2452" max="2452" width="0" style="1" hidden="1" customWidth="1"/>
    <col min="2453" max="2453" width="20" style="1" customWidth="1"/>
    <col min="2454" max="2454" width="13.375" style="1" customWidth="1"/>
    <col min="2455" max="2455" width="10" style="1" customWidth="1"/>
    <col min="2456" max="2456" width="7.5" style="1" customWidth="1"/>
    <col min="2457" max="2457" width="6" style="1" customWidth="1"/>
    <col min="2458" max="2460" width="0" style="1" hidden="1" customWidth="1"/>
    <col min="2461" max="2464" width="6.375" style="1" customWidth="1"/>
    <col min="2465" max="2465" width="0" style="1" hidden="1" customWidth="1"/>
    <col min="2466" max="2466" width="6.375" style="1" customWidth="1"/>
    <col min="2467" max="2467" width="9.5" style="1" customWidth="1"/>
    <col min="2468" max="2695" width="8" style="1"/>
    <col min="2696" max="2696" width="3.25" style="1" customWidth="1"/>
    <col min="2697" max="2697" width="14.125" style="1" customWidth="1"/>
    <col min="2698" max="2698" width="7.5" style="1" customWidth="1"/>
    <col min="2699" max="2699" width="6.125" style="1" customWidth="1"/>
    <col min="2700" max="2700" width="6.375" style="1" customWidth="1"/>
    <col min="2701" max="2702" width="9.125" style="1" customWidth="1"/>
    <col min="2703" max="2703" width="9.5" style="1" customWidth="1"/>
    <col min="2704" max="2704" width="13.625" style="1" customWidth="1"/>
    <col min="2705" max="2705" width="8" style="1"/>
    <col min="2706" max="2706" width="5.5" style="1" customWidth="1"/>
    <col min="2707" max="2707" width="6.875" style="1" customWidth="1"/>
    <col min="2708" max="2708" width="0" style="1" hidden="1" customWidth="1"/>
    <col min="2709" max="2709" width="20" style="1" customWidth="1"/>
    <col min="2710" max="2710" width="13.375" style="1" customWidth="1"/>
    <col min="2711" max="2711" width="10" style="1" customWidth="1"/>
    <col min="2712" max="2712" width="7.5" style="1" customWidth="1"/>
    <col min="2713" max="2713" width="6" style="1" customWidth="1"/>
    <col min="2714" max="2716" width="0" style="1" hidden="1" customWidth="1"/>
    <col min="2717" max="2720" width="6.375" style="1" customWidth="1"/>
    <col min="2721" max="2721" width="0" style="1" hidden="1" customWidth="1"/>
    <col min="2722" max="2722" width="6.375" style="1" customWidth="1"/>
    <col min="2723" max="2723" width="9.5" style="1" customWidth="1"/>
    <col min="2724" max="2951" width="8" style="1"/>
    <col min="2952" max="2952" width="3.25" style="1" customWidth="1"/>
    <col min="2953" max="2953" width="14.125" style="1" customWidth="1"/>
    <col min="2954" max="2954" width="7.5" style="1" customWidth="1"/>
    <col min="2955" max="2955" width="6.125" style="1" customWidth="1"/>
    <col min="2956" max="2956" width="6.375" style="1" customWidth="1"/>
    <col min="2957" max="2958" width="9.125" style="1" customWidth="1"/>
    <col min="2959" max="2959" width="9.5" style="1" customWidth="1"/>
    <col min="2960" max="2960" width="13.625" style="1" customWidth="1"/>
    <col min="2961" max="2961" width="8" style="1"/>
    <col min="2962" max="2962" width="5.5" style="1" customWidth="1"/>
    <col min="2963" max="2963" width="6.875" style="1" customWidth="1"/>
    <col min="2964" max="2964" width="0" style="1" hidden="1" customWidth="1"/>
    <col min="2965" max="2965" width="20" style="1" customWidth="1"/>
    <col min="2966" max="2966" width="13.375" style="1" customWidth="1"/>
    <col min="2967" max="2967" width="10" style="1" customWidth="1"/>
    <col min="2968" max="2968" width="7.5" style="1" customWidth="1"/>
    <col min="2969" max="2969" width="6" style="1" customWidth="1"/>
    <col min="2970" max="2972" width="0" style="1" hidden="1" customWidth="1"/>
    <col min="2973" max="2976" width="6.375" style="1" customWidth="1"/>
    <col min="2977" max="2977" width="0" style="1" hidden="1" customWidth="1"/>
    <col min="2978" max="2978" width="6.375" style="1" customWidth="1"/>
    <col min="2979" max="2979" width="9.5" style="1" customWidth="1"/>
    <col min="2980" max="3207" width="9" style="1"/>
    <col min="3208" max="3208" width="3.25" style="1" customWidth="1"/>
    <col min="3209" max="3209" width="14.125" style="1" customWidth="1"/>
    <col min="3210" max="3210" width="7.5" style="1" customWidth="1"/>
    <col min="3211" max="3211" width="6.125" style="1" customWidth="1"/>
    <col min="3212" max="3212" width="6.375" style="1" customWidth="1"/>
    <col min="3213" max="3214" width="9.125" style="1" customWidth="1"/>
    <col min="3215" max="3215" width="9.5" style="1" customWidth="1"/>
    <col min="3216" max="3216" width="13.625" style="1" customWidth="1"/>
    <col min="3217" max="3217" width="8" style="1"/>
    <col min="3218" max="3218" width="5.5" style="1" customWidth="1"/>
    <col min="3219" max="3219" width="6.875" style="1" customWidth="1"/>
    <col min="3220" max="3220" width="0" style="1" hidden="1" customWidth="1"/>
    <col min="3221" max="3221" width="20" style="1" customWidth="1"/>
    <col min="3222" max="3222" width="13.375" style="1" customWidth="1"/>
    <col min="3223" max="3223" width="10" style="1" customWidth="1"/>
    <col min="3224" max="3224" width="7.5" style="1" customWidth="1"/>
    <col min="3225" max="3225" width="6" style="1" customWidth="1"/>
    <col min="3226" max="3228" width="0" style="1" hidden="1" customWidth="1"/>
    <col min="3229" max="3232" width="6.375" style="1" customWidth="1"/>
    <col min="3233" max="3233" width="0" style="1" hidden="1" customWidth="1"/>
    <col min="3234" max="3234" width="6.375" style="1" customWidth="1"/>
    <col min="3235" max="3235" width="9.5" style="1" customWidth="1"/>
    <col min="3236" max="3463" width="8" style="1"/>
    <col min="3464" max="3464" width="3.25" style="1" customWidth="1"/>
    <col min="3465" max="3465" width="14.125" style="1" customWidth="1"/>
    <col min="3466" max="3466" width="7.5" style="1" customWidth="1"/>
    <col min="3467" max="3467" width="6.125" style="1" customWidth="1"/>
    <col min="3468" max="3468" width="6.375" style="1" customWidth="1"/>
    <col min="3469" max="3470" width="9.125" style="1" customWidth="1"/>
    <col min="3471" max="3471" width="9.5" style="1" customWidth="1"/>
    <col min="3472" max="3472" width="13.625" style="1" customWidth="1"/>
    <col min="3473" max="3473" width="8" style="1"/>
    <col min="3474" max="3474" width="5.5" style="1" customWidth="1"/>
    <col min="3475" max="3475" width="6.875" style="1" customWidth="1"/>
    <col min="3476" max="3476" width="0" style="1" hidden="1" customWidth="1"/>
    <col min="3477" max="3477" width="20" style="1" customWidth="1"/>
    <col min="3478" max="3478" width="13.375" style="1" customWidth="1"/>
    <col min="3479" max="3479" width="10" style="1" customWidth="1"/>
    <col min="3480" max="3480" width="7.5" style="1" customWidth="1"/>
    <col min="3481" max="3481" width="6" style="1" customWidth="1"/>
    <col min="3482" max="3484" width="0" style="1" hidden="1" customWidth="1"/>
    <col min="3485" max="3488" width="6.375" style="1" customWidth="1"/>
    <col min="3489" max="3489" width="0" style="1" hidden="1" customWidth="1"/>
    <col min="3490" max="3490" width="6.375" style="1" customWidth="1"/>
    <col min="3491" max="3491" width="9.5" style="1" customWidth="1"/>
    <col min="3492" max="3719" width="8" style="1"/>
    <col min="3720" max="3720" width="3.25" style="1" customWidth="1"/>
    <col min="3721" max="3721" width="14.125" style="1" customWidth="1"/>
    <col min="3722" max="3722" width="7.5" style="1" customWidth="1"/>
    <col min="3723" max="3723" width="6.125" style="1" customWidth="1"/>
    <col min="3724" max="3724" width="6.375" style="1" customWidth="1"/>
    <col min="3725" max="3726" width="9.125" style="1" customWidth="1"/>
    <col min="3727" max="3727" width="9.5" style="1" customWidth="1"/>
    <col min="3728" max="3728" width="13.625" style="1" customWidth="1"/>
    <col min="3729" max="3729" width="8" style="1"/>
    <col min="3730" max="3730" width="5.5" style="1" customWidth="1"/>
    <col min="3731" max="3731" width="6.875" style="1" customWidth="1"/>
    <col min="3732" max="3732" width="0" style="1" hidden="1" customWidth="1"/>
    <col min="3733" max="3733" width="20" style="1" customWidth="1"/>
    <col min="3734" max="3734" width="13.375" style="1" customWidth="1"/>
    <col min="3735" max="3735" width="10" style="1" customWidth="1"/>
    <col min="3736" max="3736" width="7.5" style="1" customWidth="1"/>
    <col min="3737" max="3737" width="6" style="1" customWidth="1"/>
    <col min="3738" max="3740" width="0" style="1" hidden="1" customWidth="1"/>
    <col min="3741" max="3744" width="6.375" style="1" customWidth="1"/>
    <col min="3745" max="3745" width="0" style="1" hidden="1" customWidth="1"/>
    <col min="3746" max="3746" width="6.375" style="1" customWidth="1"/>
    <col min="3747" max="3747" width="9.5" style="1" customWidth="1"/>
    <col min="3748" max="3975" width="8" style="1"/>
    <col min="3976" max="3976" width="3.25" style="1" customWidth="1"/>
    <col min="3977" max="3977" width="14.125" style="1" customWidth="1"/>
    <col min="3978" max="3978" width="7.5" style="1" customWidth="1"/>
    <col min="3979" max="3979" width="6.125" style="1" customWidth="1"/>
    <col min="3980" max="3980" width="6.375" style="1" customWidth="1"/>
    <col min="3981" max="3982" width="9.125" style="1" customWidth="1"/>
    <col min="3983" max="3983" width="9.5" style="1" customWidth="1"/>
    <col min="3984" max="3984" width="13.625" style="1" customWidth="1"/>
    <col min="3985" max="3985" width="8" style="1"/>
    <col min="3986" max="3986" width="5.5" style="1" customWidth="1"/>
    <col min="3987" max="3987" width="6.875" style="1" customWidth="1"/>
    <col min="3988" max="3988" width="0" style="1" hidden="1" customWidth="1"/>
    <col min="3989" max="3989" width="20" style="1" customWidth="1"/>
    <col min="3990" max="3990" width="13.375" style="1" customWidth="1"/>
    <col min="3991" max="3991" width="10" style="1" customWidth="1"/>
    <col min="3992" max="3992" width="7.5" style="1" customWidth="1"/>
    <col min="3993" max="3993" width="6" style="1" customWidth="1"/>
    <col min="3994" max="3996" width="0" style="1" hidden="1" customWidth="1"/>
    <col min="3997" max="4000" width="6.375" style="1" customWidth="1"/>
    <col min="4001" max="4001" width="0" style="1" hidden="1" customWidth="1"/>
    <col min="4002" max="4002" width="6.375" style="1" customWidth="1"/>
    <col min="4003" max="4003" width="9.5" style="1" customWidth="1"/>
    <col min="4004" max="4231" width="9" style="1"/>
    <col min="4232" max="4232" width="3.25" style="1" customWidth="1"/>
    <col min="4233" max="4233" width="14.125" style="1" customWidth="1"/>
    <col min="4234" max="4234" width="7.5" style="1" customWidth="1"/>
    <col min="4235" max="4235" width="6.125" style="1" customWidth="1"/>
    <col min="4236" max="4236" width="6.375" style="1" customWidth="1"/>
    <col min="4237" max="4238" width="9.125" style="1" customWidth="1"/>
    <col min="4239" max="4239" width="9.5" style="1" customWidth="1"/>
    <col min="4240" max="4240" width="13.625" style="1" customWidth="1"/>
    <col min="4241" max="4241" width="8" style="1"/>
    <col min="4242" max="4242" width="5.5" style="1" customWidth="1"/>
    <col min="4243" max="4243" width="6.875" style="1" customWidth="1"/>
    <col min="4244" max="4244" width="0" style="1" hidden="1" customWidth="1"/>
    <col min="4245" max="4245" width="20" style="1" customWidth="1"/>
    <col min="4246" max="4246" width="13.375" style="1" customWidth="1"/>
    <col min="4247" max="4247" width="10" style="1" customWidth="1"/>
    <col min="4248" max="4248" width="7.5" style="1" customWidth="1"/>
    <col min="4249" max="4249" width="6" style="1" customWidth="1"/>
    <col min="4250" max="4252" width="0" style="1" hidden="1" customWidth="1"/>
    <col min="4253" max="4256" width="6.375" style="1" customWidth="1"/>
    <col min="4257" max="4257" width="0" style="1" hidden="1" customWidth="1"/>
    <col min="4258" max="4258" width="6.375" style="1" customWidth="1"/>
    <col min="4259" max="4259" width="9.5" style="1" customWidth="1"/>
    <col min="4260" max="4487" width="8" style="1"/>
    <col min="4488" max="4488" width="3.25" style="1" customWidth="1"/>
    <col min="4489" max="4489" width="14.125" style="1" customWidth="1"/>
    <col min="4490" max="4490" width="7.5" style="1" customWidth="1"/>
    <col min="4491" max="4491" width="6.125" style="1" customWidth="1"/>
    <col min="4492" max="4492" width="6.375" style="1" customWidth="1"/>
    <col min="4493" max="4494" width="9.125" style="1" customWidth="1"/>
    <col min="4495" max="4495" width="9.5" style="1" customWidth="1"/>
    <col min="4496" max="4496" width="13.625" style="1" customWidth="1"/>
    <col min="4497" max="4497" width="8" style="1"/>
    <col min="4498" max="4498" width="5.5" style="1" customWidth="1"/>
    <col min="4499" max="4499" width="6.875" style="1" customWidth="1"/>
    <col min="4500" max="4500" width="0" style="1" hidden="1" customWidth="1"/>
    <col min="4501" max="4501" width="20" style="1" customWidth="1"/>
    <col min="4502" max="4502" width="13.375" style="1" customWidth="1"/>
    <col min="4503" max="4503" width="10" style="1" customWidth="1"/>
    <col min="4504" max="4504" width="7.5" style="1" customWidth="1"/>
    <col min="4505" max="4505" width="6" style="1" customWidth="1"/>
    <col min="4506" max="4508" width="0" style="1" hidden="1" customWidth="1"/>
    <col min="4509" max="4512" width="6.375" style="1" customWidth="1"/>
    <col min="4513" max="4513" width="0" style="1" hidden="1" customWidth="1"/>
    <col min="4514" max="4514" width="6.375" style="1" customWidth="1"/>
    <col min="4515" max="4515" width="9.5" style="1" customWidth="1"/>
    <col min="4516" max="4743" width="8" style="1"/>
    <col min="4744" max="4744" width="3.25" style="1" customWidth="1"/>
    <col min="4745" max="4745" width="14.125" style="1" customWidth="1"/>
    <col min="4746" max="4746" width="7.5" style="1" customWidth="1"/>
    <col min="4747" max="4747" width="6.125" style="1" customWidth="1"/>
    <col min="4748" max="4748" width="6.375" style="1" customWidth="1"/>
    <col min="4749" max="4750" width="9.125" style="1" customWidth="1"/>
    <col min="4751" max="4751" width="9.5" style="1" customWidth="1"/>
    <col min="4752" max="4752" width="13.625" style="1" customWidth="1"/>
    <col min="4753" max="4753" width="8" style="1"/>
    <col min="4754" max="4754" width="5.5" style="1" customWidth="1"/>
    <col min="4755" max="4755" width="6.875" style="1" customWidth="1"/>
    <col min="4756" max="4756" width="0" style="1" hidden="1" customWidth="1"/>
    <col min="4757" max="4757" width="20" style="1" customWidth="1"/>
    <col min="4758" max="4758" width="13.375" style="1" customWidth="1"/>
    <col min="4759" max="4759" width="10" style="1" customWidth="1"/>
    <col min="4760" max="4760" width="7.5" style="1" customWidth="1"/>
    <col min="4761" max="4761" width="6" style="1" customWidth="1"/>
    <col min="4762" max="4764" width="0" style="1" hidden="1" customWidth="1"/>
    <col min="4765" max="4768" width="6.375" style="1" customWidth="1"/>
    <col min="4769" max="4769" width="0" style="1" hidden="1" customWidth="1"/>
    <col min="4770" max="4770" width="6.375" style="1" customWidth="1"/>
    <col min="4771" max="4771" width="9.5" style="1" customWidth="1"/>
    <col min="4772" max="4999" width="8" style="1"/>
    <col min="5000" max="5000" width="3.25" style="1" customWidth="1"/>
    <col min="5001" max="5001" width="14.125" style="1" customWidth="1"/>
    <col min="5002" max="5002" width="7.5" style="1" customWidth="1"/>
    <col min="5003" max="5003" width="6.125" style="1" customWidth="1"/>
    <col min="5004" max="5004" width="6.375" style="1" customWidth="1"/>
    <col min="5005" max="5006" width="9.125" style="1" customWidth="1"/>
    <col min="5007" max="5007" width="9.5" style="1" customWidth="1"/>
    <col min="5008" max="5008" width="13.625" style="1" customWidth="1"/>
    <col min="5009" max="5009" width="8" style="1"/>
    <col min="5010" max="5010" width="5.5" style="1" customWidth="1"/>
    <col min="5011" max="5011" width="6.875" style="1" customWidth="1"/>
    <col min="5012" max="5012" width="0" style="1" hidden="1" customWidth="1"/>
    <col min="5013" max="5013" width="20" style="1" customWidth="1"/>
    <col min="5014" max="5014" width="13.375" style="1" customWidth="1"/>
    <col min="5015" max="5015" width="10" style="1" customWidth="1"/>
    <col min="5016" max="5016" width="7.5" style="1" customWidth="1"/>
    <col min="5017" max="5017" width="6" style="1" customWidth="1"/>
    <col min="5018" max="5020" width="0" style="1" hidden="1" customWidth="1"/>
    <col min="5021" max="5024" width="6.375" style="1" customWidth="1"/>
    <col min="5025" max="5025" width="0" style="1" hidden="1" customWidth="1"/>
    <col min="5026" max="5026" width="6.375" style="1" customWidth="1"/>
    <col min="5027" max="5027" width="9.5" style="1" customWidth="1"/>
    <col min="5028" max="5255" width="9" style="1"/>
    <col min="5256" max="5256" width="3.25" style="1" customWidth="1"/>
    <col min="5257" max="5257" width="14.125" style="1" customWidth="1"/>
    <col min="5258" max="5258" width="7.5" style="1" customWidth="1"/>
    <col min="5259" max="5259" width="6.125" style="1" customWidth="1"/>
    <col min="5260" max="5260" width="6.375" style="1" customWidth="1"/>
    <col min="5261" max="5262" width="9.125" style="1" customWidth="1"/>
    <col min="5263" max="5263" width="9.5" style="1" customWidth="1"/>
    <col min="5264" max="5264" width="13.625" style="1" customWidth="1"/>
    <col min="5265" max="5265" width="8" style="1"/>
    <col min="5266" max="5266" width="5.5" style="1" customWidth="1"/>
    <col min="5267" max="5267" width="6.875" style="1" customWidth="1"/>
    <col min="5268" max="5268" width="0" style="1" hidden="1" customWidth="1"/>
    <col min="5269" max="5269" width="20" style="1" customWidth="1"/>
    <col min="5270" max="5270" width="13.375" style="1" customWidth="1"/>
    <col min="5271" max="5271" width="10" style="1" customWidth="1"/>
    <col min="5272" max="5272" width="7.5" style="1" customWidth="1"/>
    <col min="5273" max="5273" width="6" style="1" customWidth="1"/>
    <col min="5274" max="5276" width="0" style="1" hidden="1" customWidth="1"/>
    <col min="5277" max="5280" width="6.375" style="1" customWidth="1"/>
    <col min="5281" max="5281" width="0" style="1" hidden="1" customWidth="1"/>
    <col min="5282" max="5282" width="6.375" style="1" customWidth="1"/>
    <col min="5283" max="5283" width="9.5" style="1" customWidth="1"/>
    <col min="5284" max="5511" width="8" style="1"/>
    <col min="5512" max="5512" width="3.25" style="1" customWidth="1"/>
    <col min="5513" max="5513" width="14.125" style="1" customWidth="1"/>
    <col min="5514" max="5514" width="7.5" style="1" customWidth="1"/>
    <col min="5515" max="5515" width="6.125" style="1" customWidth="1"/>
    <col min="5516" max="5516" width="6.375" style="1" customWidth="1"/>
    <col min="5517" max="5518" width="9.125" style="1" customWidth="1"/>
    <col min="5519" max="5519" width="9.5" style="1" customWidth="1"/>
    <col min="5520" max="5520" width="13.625" style="1" customWidth="1"/>
    <col min="5521" max="5521" width="8" style="1"/>
    <col min="5522" max="5522" width="5.5" style="1" customWidth="1"/>
    <col min="5523" max="5523" width="6.875" style="1" customWidth="1"/>
    <col min="5524" max="5524" width="0" style="1" hidden="1" customWidth="1"/>
    <col min="5525" max="5525" width="20" style="1" customWidth="1"/>
    <col min="5526" max="5526" width="13.375" style="1" customWidth="1"/>
    <col min="5527" max="5527" width="10" style="1" customWidth="1"/>
    <col min="5528" max="5528" width="7.5" style="1" customWidth="1"/>
    <col min="5529" max="5529" width="6" style="1" customWidth="1"/>
    <col min="5530" max="5532" width="0" style="1" hidden="1" customWidth="1"/>
    <col min="5533" max="5536" width="6.375" style="1" customWidth="1"/>
    <col min="5537" max="5537" width="0" style="1" hidden="1" customWidth="1"/>
    <col min="5538" max="5538" width="6.375" style="1" customWidth="1"/>
    <col min="5539" max="5539" width="9.5" style="1" customWidth="1"/>
    <col min="5540" max="5767" width="8" style="1"/>
    <col min="5768" max="5768" width="3.25" style="1" customWidth="1"/>
    <col min="5769" max="5769" width="14.125" style="1" customWidth="1"/>
    <col min="5770" max="5770" width="7.5" style="1" customWidth="1"/>
    <col min="5771" max="5771" width="6.125" style="1" customWidth="1"/>
    <col min="5772" max="5772" width="6.375" style="1" customWidth="1"/>
    <col min="5773" max="5774" width="9.125" style="1" customWidth="1"/>
    <col min="5775" max="5775" width="9.5" style="1" customWidth="1"/>
    <col min="5776" max="5776" width="13.625" style="1" customWidth="1"/>
    <col min="5777" max="5777" width="8" style="1"/>
    <col min="5778" max="5778" width="5.5" style="1" customWidth="1"/>
    <col min="5779" max="5779" width="6.875" style="1" customWidth="1"/>
    <col min="5780" max="5780" width="0" style="1" hidden="1" customWidth="1"/>
    <col min="5781" max="5781" width="20" style="1" customWidth="1"/>
    <col min="5782" max="5782" width="13.375" style="1" customWidth="1"/>
    <col min="5783" max="5783" width="10" style="1" customWidth="1"/>
    <col min="5784" max="5784" width="7.5" style="1" customWidth="1"/>
    <col min="5785" max="5785" width="6" style="1" customWidth="1"/>
    <col min="5786" max="5788" width="0" style="1" hidden="1" customWidth="1"/>
    <col min="5789" max="5792" width="6.375" style="1" customWidth="1"/>
    <col min="5793" max="5793" width="0" style="1" hidden="1" customWidth="1"/>
    <col min="5794" max="5794" width="6.375" style="1" customWidth="1"/>
    <col min="5795" max="5795" width="9.5" style="1" customWidth="1"/>
    <col min="5796" max="6023" width="8" style="1"/>
    <col min="6024" max="6024" width="3.25" style="1" customWidth="1"/>
    <col min="6025" max="6025" width="14.125" style="1" customWidth="1"/>
    <col min="6026" max="6026" width="7.5" style="1" customWidth="1"/>
    <col min="6027" max="6027" width="6.125" style="1" customWidth="1"/>
    <col min="6028" max="6028" width="6.375" style="1" customWidth="1"/>
    <col min="6029" max="6030" width="9.125" style="1" customWidth="1"/>
    <col min="6031" max="6031" width="9.5" style="1" customWidth="1"/>
    <col min="6032" max="6032" width="13.625" style="1" customWidth="1"/>
    <col min="6033" max="6033" width="8" style="1"/>
    <col min="6034" max="6034" width="5.5" style="1" customWidth="1"/>
    <col min="6035" max="6035" width="6.875" style="1" customWidth="1"/>
    <col min="6036" max="6036" width="0" style="1" hidden="1" customWidth="1"/>
    <col min="6037" max="6037" width="20" style="1" customWidth="1"/>
    <col min="6038" max="6038" width="13.375" style="1" customWidth="1"/>
    <col min="6039" max="6039" width="10" style="1" customWidth="1"/>
    <col min="6040" max="6040" width="7.5" style="1" customWidth="1"/>
    <col min="6041" max="6041" width="6" style="1" customWidth="1"/>
    <col min="6042" max="6044" width="0" style="1" hidden="1" customWidth="1"/>
    <col min="6045" max="6048" width="6.375" style="1" customWidth="1"/>
    <col min="6049" max="6049" width="0" style="1" hidden="1" customWidth="1"/>
    <col min="6050" max="6050" width="6.375" style="1" customWidth="1"/>
    <col min="6051" max="6051" width="9.5" style="1" customWidth="1"/>
    <col min="6052" max="6279" width="9" style="1"/>
    <col min="6280" max="6280" width="3.25" style="1" customWidth="1"/>
    <col min="6281" max="6281" width="14.125" style="1" customWidth="1"/>
    <col min="6282" max="6282" width="7.5" style="1" customWidth="1"/>
    <col min="6283" max="6283" width="6.125" style="1" customWidth="1"/>
    <col min="6284" max="6284" width="6.375" style="1" customWidth="1"/>
    <col min="6285" max="6286" width="9.125" style="1" customWidth="1"/>
    <col min="6287" max="6287" width="9.5" style="1" customWidth="1"/>
    <col min="6288" max="6288" width="13.625" style="1" customWidth="1"/>
    <col min="6289" max="6289" width="8" style="1"/>
    <col min="6290" max="6290" width="5.5" style="1" customWidth="1"/>
    <col min="6291" max="6291" width="6.875" style="1" customWidth="1"/>
    <col min="6292" max="6292" width="0" style="1" hidden="1" customWidth="1"/>
    <col min="6293" max="6293" width="20" style="1" customWidth="1"/>
    <col min="6294" max="6294" width="13.375" style="1" customWidth="1"/>
    <col min="6295" max="6295" width="10" style="1" customWidth="1"/>
    <col min="6296" max="6296" width="7.5" style="1" customWidth="1"/>
    <col min="6297" max="6297" width="6" style="1" customWidth="1"/>
    <col min="6298" max="6300" width="0" style="1" hidden="1" customWidth="1"/>
    <col min="6301" max="6304" width="6.375" style="1" customWidth="1"/>
    <col min="6305" max="6305" width="0" style="1" hidden="1" customWidth="1"/>
    <col min="6306" max="6306" width="6.375" style="1" customWidth="1"/>
    <col min="6307" max="6307" width="9.5" style="1" customWidth="1"/>
    <col min="6308" max="6535" width="8" style="1"/>
    <col min="6536" max="6536" width="3.25" style="1" customWidth="1"/>
    <col min="6537" max="6537" width="14.125" style="1" customWidth="1"/>
    <col min="6538" max="6538" width="7.5" style="1" customWidth="1"/>
    <col min="6539" max="6539" width="6.125" style="1" customWidth="1"/>
    <col min="6540" max="6540" width="6.375" style="1" customWidth="1"/>
    <col min="6541" max="6542" width="9.125" style="1" customWidth="1"/>
    <col min="6543" max="6543" width="9.5" style="1" customWidth="1"/>
    <col min="6544" max="6544" width="13.625" style="1" customWidth="1"/>
    <col min="6545" max="6545" width="8" style="1"/>
    <col min="6546" max="6546" width="5.5" style="1" customWidth="1"/>
    <col min="6547" max="6547" width="6.875" style="1" customWidth="1"/>
    <col min="6548" max="6548" width="0" style="1" hidden="1" customWidth="1"/>
    <col min="6549" max="6549" width="20" style="1" customWidth="1"/>
    <col min="6550" max="6550" width="13.375" style="1" customWidth="1"/>
    <col min="6551" max="6551" width="10" style="1" customWidth="1"/>
    <col min="6552" max="6552" width="7.5" style="1" customWidth="1"/>
    <col min="6553" max="6553" width="6" style="1" customWidth="1"/>
    <col min="6554" max="6556" width="0" style="1" hidden="1" customWidth="1"/>
    <col min="6557" max="6560" width="6.375" style="1" customWidth="1"/>
    <col min="6561" max="6561" width="0" style="1" hidden="1" customWidth="1"/>
    <col min="6562" max="6562" width="6.375" style="1" customWidth="1"/>
    <col min="6563" max="6563" width="9.5" style="1" customWidth="1"/>
    <col min="6564" max="6791" width="8" style="1"/>
    <col min="6792" max="6792" width="3.25" style="1" customWidth="1"/>
    <col min="6793" max="6793" width="14.125" style="1" customWidth="1"/>
    <col min="6794" max="6794" width="7.5" style="1" customWidth="1"/>
    <col min="6795" max="6795" width="6.125" style="1" customWidth="1"/>
    <col min="6796" max="6796" width="6.375" style="1" customWidth="1"/>
    <col min="6797" max="6798" width="9.125" style="1" customWidth="1"/>
    <col min="6799" max="6799" width="9.5" style="1" customWidth="1"/>
    <col min="6800" max="6800" width="13.625" style="1" customWidth="1"/>
    <col min="6801" max="6801" width="8" style="1"/>
    <col min="6802" max="6802" width="5.5" style="1" customWidth="1"/>
    <col min="6803" max="6803" width="6.875" style="1" customWidth="1"/>
    <col min="6804" max="6804" width="0" style="1" hidden="1" customWidth="1"/>
    <col min="6805" max="6805" width="20" style="1" customWidth="1"/>
    <col min="6806" max="6806" width="13.375" style="1" customWidth="1"/>
    <col min="6807" max="6807" width="10" style="1" customWidth="1"/>
    <col min="6808" max="6808" width="7.5" style="1" customWidth="1"/>
    <col min="6809" max="6809" width="6" style="1" customWidth="1"/>
    <col min="6810" max="6812" width="0" style="1" hidden="1" customWidth="1"/>
    <col min="6813" max="6816" width="6.375" style="1" customWidth="1"/>
    <col min="6817" max="6817" width="0" style="1" hidden="1" customWidth="1"/>
    <col min="6818" max="6818" width="6.375" style="1" customWidth="1"/>
    <col min="6819" max="6819" width="9.5" style="1" customWidth="1"/>
    <col min="6820" max="7047" width="8" style="1"/>
    <col min="7048" max="7048" width="3.25" style="1" customWidth="1"/>
    <col min="7049" max="7049" width="14.125" style="1" customWidth="1"/>
    <col min="7050" max="7050" width="7.5" style="1" customWidth="1"/>
    <col min="7051" max="7051" width="6.125" style="1" customWidth="1"/>
    <col min="7052" max="7052" width="6.375" style="1" customWidth="1"/>
    <col min="7053" max="7054" width="9.125" style="1" customWidth="1"/>
    <col min="7055" max="7055" width="9.5" style="1" customWidth="1"/>
    <col min="7056" max="7056" width="13.625" style="1" customWidth="1"/>
    <col min="7057" max="7057" width="8" style="1"/>
    <col min="7058" max="7058" width="5.5" style="1" customWidth="1"/>
    <col min="7059" max="7059" width="6.875" style="1" customWidth="1"/>
    <col min="7060" max="7060" width="0" style="1" hidden="1" customWidth="1"/>
    <col min="7061" max="7061" width="20" style="1" customWidth="1"/>
    <col min="7062" max="7062" width="13.375" style="1" customWidth="1"/>
    <col min="7063" max="7063" width="10" style="1" customWidth="1"/>
    <col min="7064" max="7064" width="7.5" style="1" customWidth="1"/>
    <col min="7065" max="7065" width="6" style="1" customWidth="1"/>
    <col min="7066" max="7068" width="0" style="1" hidden="1" customWidth="1"/>
    <col min="7069" max="7072" width="6.375" style="1" customWidth="1"/>
    <col min="7073" max="7073" width="0" style="1" hidden="1" customWidth="1"/>
    <col min="7074" max="7074" width="6.375" style="1" customWidth="1"/>
    <col min="7075" max="7075" width="9.5" style="1" customWidth="1"/>
    <col min="7076" max="7303" width="9" style="1"/>
    <col min="7304" max="7304" width="3.25" style="1" customWidth="1"/>
    <col min="7305" max="7305" width="14.125" style="1" customWidth="1"/>
    <col min="7306" max="7306" width="7.5" style="1" customWidth="1"/>
    <col min="7307" max="7307" width="6.125" style="1" customWidth="1"/>
    <col min="7308" max="7308" width="6.375" style="1" customWidth="1"/>
    <col min="7309" max="7310" width="9.125" style="1" customWidth="1"/>
    <col min="7311" max="7311" width="9.5" style="1" customWidth="1"/>
    <col min="7312" max="7312" width="13.625" style="1" customWidth="1"/>
    <col min="7313" max="7313" width="8" style="1"/>
    <col min="7314" max="7314" width="5.5" style="1" customWidth="1"/>
    <col min="7315" max="7315" width="6.875" style="1" customWidth="1"/>
    <col min="7316" max="7316" width="0" style="1" hidden="1" customWidth="1"/>
    <col min="7317" max="7317" width="20" style="1" customWidth="1"/>
    <col min="7318" max="7318" width="13.375" style="1" customWidth="1"/>
    <col min="7319" max="7319" width="10" style="1" customWidth="1"/>
    <col min="7320" max="7320" width="7.5" style="1" customWidth="1"/>
    <col min="7321" max="7321" width="6" style="1" customWidth="1"/>
    <col min="7322" max="7324" width="0" style="1" hidden="1" customWidth="1"/>
    <col min="7325" max="7328" width="6.375" style="1" customWidth="1"/>
    <col min="7329" max="7329" width="0" style="1" hidden="1" customWidth="1"/>
    <col min="7330" max="7330" width="6.375" style="1" customWidth="1"/>
    <col min="7331" max="7331" width="9.5" style="1" customWidth="1"/>
    <col min="7332" max="7559" width="8" style="1"/>
    <col min="7560" max="7560" width="3.25" style="1" customWidth="1"/>
    <col min="7561" max="7561" width="14.125" style="1" customWidth="1"/>
    <col min="7562" max="7562" width="7.5" style="1" customWidth="1"/>
    <col min="7563" max="7563" width="6.125" style="1" customWidth="1"/>
    <col min="7564" max="7564" width="6.375" style="1" customWidth="1"/>
    <col min="7565" max="7566" width="9.125" style="1" customWidth="1"/>
    <col min="7567" max="7567" width="9.5" style="1" customWidth="1"/>
    <col min="7568" max="7568" width="13.625" style="1" customWidth="1"/>
    <col min="7569" max="7569" width="8" style="1"/>
    <col min="7570" max="7570" width="5.5" style="1" customWidth="1"/>
    <col min="7571" max="7571" width="6.875" style="1" customWidth="1"/>
    <col min="7572" max="7572" width="0" style="1" hidden="1" customWidth="1"/>
    <col min="7573" max="7573" width="20" style="1" customWidth="1"/>
    <col min="7574" max="7574" width="13.375" style="1" customWidth="1"/>
    <col min="7575" max="7575" width="10" style="1" customWidth="1"/>
    <col min="7576" max="7576" width="7.5" style="1" customWidth="1"/>
    <col min="7577" max="7577" width="6" style="1" customWidth="1"/>
    <col min="7578" max="7580" width="0" style="1" hidden="1" customWidth="1"/>
    <col min="7581" max="7584" width="6.375" style="1" customWidth="1"/>
    <col min="7585" max="7585" width="0" style="1" hidden="1" customWidth="1"/>
    <col min="7586" max="7586" width="6.375" style="1" customWidth="1"/>
    <col min="7587" max="7587" width="9.5" style="1" customWidth="1"/>
    <col min="7588" max="7815" width="8" style="1"/>
    <col min="7816" max="7816" width="3.25" style="1" customWidth="1"/>
    <col min="7817" max="7817" width="14.125" style="1" customWidth="1"/>
    <col min="7818" max="7818" width="7.5" style="1" customWidth="1"/>
    <col min="7819" max="7819" width="6.125" style="1" customWidth="1"/>
    <col min="7820" max="7820" width="6.375" style="1" customWidth="1"/>
    <col min="7821" max="7822" width="9.125" style="1" customWidth="1"/>
    <col min="7823" max="7823" width="9.5" style="1" customWidth="1"/>
    <col min="7824" max="7824" width="13.625" style="1" customWidth="1"/>
    <col min="7825" max="7825" width="8" style="1"/>
    <col min="7826" max="7826" width="5.5" style="1" customWidth="1"/>
    <col min="7827" max="7827" width="6.875" style="1" customWidth="1"/>
    <col min="7828" max="7828" width="0" style="1" hidden="1" customWidth="1"/>
    <col min="7829" max="7829" width="20" style="1" customWidth="1"/>
    <col min="7830" max="7830" width="13.375" style="1" customWidth="1"/>
    <col min="7831" max="7831" width="10" style="1" customWidth="1"/>
    <col min="7832" max="7832" width="7.5" style="1" customWidth="1"/>
    <col min="7833" max="7833" width="6" style="1" customWidth="1"/>
    <col min="7834" max="7836" width="0" style="1" hidden="1" customWidth="1"/>
    <col min="7837" max="7840" width="6.375" style="1" customWidth="1"/>
    <col min="7841" max="7841" width="0" style="1" hidden="1" customWidth="1"/>
    <col min="7842" max="7842" width="6.375" style="1" customWidth="1"/>
    <col min="7843" max="7843" width="9.5" style="1" customWidth="1"/>
    <col min="7844" max="8071" width="8" style="1"/>
    <col min="8072" max="8072" width="3.25" style="1" customWidth="1"/>
    <col min="8073" max="8073" width="14.125" style="1" customWidth="1"/>
    <col min="8074" max="8074" width="7.5" style="1" customWidth="1"/>
    <col min="8075" max="8075" width="6.125" style="1" customWidth="1"/>
    <col min="8076" max="8076" width="6.375" style="1" customWidth="1"/>
    <col min="8077" max="8078" width="9.125" style="1" customWidth="1"/>
    <col min="8079" max="8079" width="9.5" style="1" customWidth="1"/>
    <col min="8080" max="8080" width="13.625" style="1" customWidth="1"/>
    <col min="8081" max="8081" width="8" style="1"/>
    <col min="8082" max="8082" width="5.5" style="1" customWidth="1"/>
    <col min="8083" max="8083" width="6.875" style="1" customWidth="1"/>
    <col min="8084" max="8084" width="0" style="1" hidden="1" customWidth="1"/>
    <col min="8085" max="8085" width="20" style="1" customWidth="1"/>
    <col min="8086" max="8086" width="13.375" style="1" customWidth="1"/>
    <col min="8087" max="8087" width="10" style="1" customWidth="1"/>
    <col min="8088" max="8088" width="7.5" style="1" customWidth="1"/>
    <col min="8089" max="8089" width="6" style="1" customWidth="1"/>
    <col min="8090" max="8092" width="0" style="1" hidden="1" customWidth="1"/>
    <col min="8093" max="8096" width="6.375" style="1" customWidth="1"/>
    <col min="8097" max="8097" width="0" style="1" hidden="1" customWidth="1"/>
    <col min="8098" max="8098" width="6.375" style="1" customWidth="1"/>
    <col min="8099" max="8099" width="9.5" style="1" customWidth="1"/>
    <col min="8100" max="8327" width="9" style="1"/>
    <col min="8328" max="8328" width="3.25" style="1" customWidth="1"/>
    <col min="8329" max="8329" width="14.125" style="1" customWidth="1"/>
    <col min="8330" max="8330" width="7.5" style="1" customWidth="1"/>
    <col min="8331" max="8331" width="6.125" style="1" customWidth="1"/>
    <col min="8332" max="8332" width="6.375" style="1" customWidth="1"/>
    <col min="8333" max="8334" width="9.125" style="1" customWidth="1"/>
    <col min="8335" max="8335" width="9.5" style="1" customWidth="1"/>
    <col min="8336" max="8336" width="13.625" style="1" customWidth="1"/>
    <col min="8337" max="8337" width="8" style="1"/>
    <col min="8338" max="8338" width="5.5" style="1" customWidth="1"/>
    <col min="8339" max="8339" width="6.875" style="1" customWidth="1"/>
    <col min="8340" max="8340" width="0" style="1" hidden="1" customWidth="1"/>
    <col min="8341" max="8341" width="20" style="1" customWidth="1"/>
    <col min="8342" max="8342" width="13.375" style="1" customWidth="1"/>
    <col min="8343" max="8343" width="10" style="1" customWidth="1"/>
    <col min="8344" max="8344" width="7.5" style="1" customWidth="1"/>
    <col min="8345" max="8345" width="6" style="1" customWidth="1"/>
    <col min="8346" max="8348" width="0" style="1" hidden="1" customWidth="1"/>
    <col min="8349" max="8352" width="6.375" style="1" customWidth="1"/>
    <col min="8353" max="8353" width="0" style="1" hidden="1" customWidth="1"/>
    <col min="8354" max="8354" width="6.375" style="1" customWidth="1"/>
    <col min="8355" max="8355" width="9.5" style="1" customWidth="1"/>
    <col min="8356" max="8583" width="8" style="1"/>
    <col min="8584" max="8584" width="3.25" style="1" customWidth="1"/>
    <col min="8585" max="8585" width="14.125" style="1" customWidth="1"/>
    <col min="8586" max="8586" width="7.5" style="1" customWidth="1"/>
    <col min="8587" max="8587" width="6.125" style="1" customWidth="1"/>
    <col min="8588" max="8588" width="6.375" style="1" customWidth="1"/>
    <col min="8589" max="8590" width="9.125" style="1" customWidth="1"/>
    <col min="8591" max="8591" width="9.5" style="1" customWidth="1"/>
    <col min="8592" max="8592" width="13.625" style="1" customWidth="1"/>
    <col min="8593" max="8593" width="8" style="1"/>
    <col min="8594" max="8594" width="5.5" style="1" customWidth="1"/>
    <col min="8595" max="8595" width="6.875" style="1" customWidth="1"/>
    <col min="8596" max="8596" width="0" style="1" hidden="1" customWidth="1"/>
    <col min="8597" max="8597" width="20" style="1" customWidth="1"/>
    <col min="8598" max="8598" width="13.375" style="1" customWidth="1"/>
    <col min="8599" max="8599" width="10" style="1" customWidth="1"/>
    <col min="8600" max="8600" width="7.5" style="1" customWidth="1"/>
    <col min="8601" max="8601" width="6" style="1" customWidth="1"/>
    <col min="8602" max="8604" width="0" style="1" hidden="1" customWidth="1"/>
    <col min="8605" max="8608" width="6.375" style="1" customWidth="1"/>
    <col min="8609" max="8609" width="0" style="1" hidden="1" customWidth="1"/>
    <col min="8610" max="8610" width="6.375" style="1" customWidth="1"/>
    <col min="8611" max="8611" width="9.5" style="1" customWidth="1"/>
    <col min="8612" max="8839" width="8" style="1"/>
    <col min="8840" max="8840" width="3.25" style="1" customWidth="1"/>
    <col min="8841" max="8841" width="14.125" style="1" customWidth="1"/>
    <col min="8842" max="8842" width="7.5" style="1" customWidth="1"/>
    <col min="8843" max="8843" width="6.125" style="1" customWidth="1"/>
    <col min="8844" max="8844" width="6.375" style="1" customWidth="1"/>
    <col min="8845" max="8846" width="9.125" style="1" customWidth="1"/>
    <col min="8847" max="8847" width="9.5" style="1" customWidth="1"/>
    <col min="8848" max="8848" width="13.625" style="1" customWidth="1"/>
    <col min="8849" max="8849" width="8" style="1"/>
    <col min="8850" max="8850" width="5.5" style="1" customWidth="1"/>
    <col min="8851" max="8851" width="6.875" style="1" customWidth="1"/>
    <col min="8852" max="8852" width="0" style="1" hidden="1" customWidth="1"/>
    <col min="8853" max="8853" width="20" style="1" customWidth="1"/>
    <col min="8854" max="8854" width="13.375" style="1" customWidth="1"/>
    <col min="8855" max="8855" width="10" style="1" customWidth="1"/>
    <col min="8856" max="8856" width="7.5" style="1" customWidth="1"/>
    <col min="8857" max="8857" width="6" style="1" customWidth="1"/>
    <col min="8858" max="8860" width="0" style="1" hidden="1" customWidth="1"/>
    <col min="8861" max="8864" width="6.375" style="1" customWidth="1"/>
    <col min="8865" max="8865" width="0" style="1" hidden="1" customWidth="1"/>
    <col min="8866" max="8866" width="6.375" style="1" customWidth="1"/>
    <col min="8867" max="8867" width="9.5" style="1" customWidth="1"/>
    <col min="8868" max="9095" width="8" style="1"/>
    <col min="9096" max="9096" width="3.25" style="1" customWidth="1"/>
    <col min="9097" max="9097" width="14.125" style="1" customWidth="1"/>
    <col min="9098" max="9098" width="7.5" style="1" customWidth="1"/>
    <col min="9099" max="9099" width="6.125" style="1" customWidth="1"/>
    <col min="9100" max="9100" width="6.375" style="1" customWidth="1"/>
    <col min="9101" max="9102" width="9.125" style="1" customWidth="1"/>
    <col min="9103" max="9103" width="9.5" style="1" customWidth="1"/>
    <col min="9104" max="9104" width="13.625" style="1" customWidth="1"/>
    <col min="9105" max="9105" width="8" style="1"/>
    <col min="9106" max="9106" width="5.5" style="1" customWidth="1"/>
    <col min="9107" max="9107" width="6.875" style="1" customWidth="1"/>
    <col min="9108" max="9108" width="0" style="1" hidden="1" customWidth="1"/>
    <col min="9109" max="9109" width="20" style="1" customWidth="1"/>
    <col min="9110" max="9110" width="13.375" style="1" customWidth="1"/>
    <col min="9111" max="9111" width="10" style="1" customWidth="1"/>
    <col min="9112" max="9112" width="7.5" style="1" customWidth="1"/>
    <col min="9113" max="9113" width="6" style="1" customWidth="1"/>
    <col min="9114" max="9116" width="0" style="1" hidden="1" customWidth="1"/>
    <col min="9117" max="9120" width="6.375" style="1" customWidth="1"/>
    <col min="9121" max="9121" width="0" style="1" hidden="1" customWidth="1"/>
    <col min="9122" max="9122" width="6.375" style="1" customWidth="1"/>
    <col min="9123" max="9123" width="9.5" style="1" customWidth="1"/>
    <col min="9124" max="9351" width="9" style="1"/>
    <col min="9352" max="9352" width="3.25" style="1" customWidth="1"/>
    <col min="9353" max="9353" width="14.125" style="1" customWidth="1"/>
    <col min="9354" max="9354" width="7.5" style="1" customWidth="1"/>
    <col min="9355" max="9355" width="6.125" style="1" customWidth="1"/>
    <col min="9356" max="9356" width="6.375" style="1" customWidth="1"/>
    <col min="9357" max="9358" width="9.125" style="1" customWidth="1"/>
    <col min="9359" max="9359" width="9.5" style="1" customWidth="1"/>
    <col min="9360" max="9360" width="13.625" style="1" customWidth="1"/>
    <col min="9361" max="9361" width="8" style="1"/>
    <col min="9362" max="9362" width="5.5" style="1" customWidth="1"/>
    <col min="9363" max="9363" width="6.875" style="1" customWidth="1"/>
    <col min="9364" max="9364" width="0" style="1" hidden="1" customWidth="1"/>
    <col min="9365" max="9365" width="20" style="1" customWidth="1"/>
    <col min="9366" max="9366" width="13.375" style="1" customWidth="1"/>
    <col min="9367" max="9367" width="10" style="1" customWidth="1"/>
    <col min="9368" max="9368" width="7.5" style="1" customWidth="1"/>
    <col min="9369" max="9369" width="6" style="1" customWidth="1"/>
    <col min="9370" max="9372" width="0" style="1" hidden="1" customWidth="1"/>
    <col min="9373" max="9376" width="6.375" style="1" customWidth="1"/>
    <col min="9377" max="9377" width="0" style="1" hidden="1" customWidth="1"/>
    <col min="9378" max="9378" width="6.375" style="1" customWidth="1"/>
    <col min="9379" max="9379" width="9.5" style="1" customWidth="1"/>
    <col min="9380" max="9607" width="8" style="1"/>
    <col min="9608" max="9608" width="3.25" style="1" customWidth="1"/>
    <col min="9609" max="9609" width="14.125" style="1" customWidth="1"/>
    <col min="9610" max="9610" width="7.5" style="1" customWidth="1"/>
    <col min="9611" max="9611" width="6.125" style="1" customWidth="1"/>
    <col min="9612" max="9612" width="6.375" style="1" customWidth="1"/>
    <col min="9613" max="9614" width="9.125" style="1" customWidth="1"/>
    <col min="9615" max="9615" width="9.5" style="1" customWidth="1"/>
    <col min="9616" max="9616" width="13.625" style="1" customWidth="1"/>
    <col min="9617" max="9617" width="8" style="1"/>
    <col min="9618" max="9618" width="5.5" style="1" customWidth="1"/>
    <col min="9619" max="9619" width="6.875" style="1" customWidth="1"/>
    <col min="9620" max="9620" width="0" style="1" hidden="1" customWidth="1"/>
    <col min="9621" max="9621" width="20" style="1" customWidth="1"/>
    <col min="9622" max="9622" width="13.375" style="1" customWidth="1"/>
    <col min="9623" max="9623" width="10" style="1" customWidth="1"/>
    <col min="9624" max="9624" width="7.5" style="1" customWidth="1"/>
    <col min="9625" max="9625" width="6" style="1" customWidth="1"/>
    <col min="9626" max="9628" width="0" style="1" hidden="1" customWidth="1"/>
    <col min="9629" max="9632" width="6.375" style="1" customWidth="1"/>
    <col min="9633" max="9633" width="0" style="1" hidden="1" customWidth="1"/>
    <col min="9634" max="9634" width="6.375" style="1" customWidth="1"/>
    <col min="9635" max="9635" width="9.5" style="1" customWidth="1"/>
    <col min="9636" max="9863" width="8" style="1"/>
    <col min="9864" max="9864" width="3.25" style="1" customWidth="1"/>
    <col min="9865" max="9865" width="14.125" style="1" customWidth="1"/>
    <col min="9866" max="9866" width="7.5" style="1" customWidth="1"/>
    <col min="9867" max="9867" width="6.125" style="1" customWidth="1"/>
    <col min="9868" max="9868" width="6.375" style="1" customWidth="1"/>
    <col min="9869" max="9870" width="9.125" style="1" customWidth="1"/>
    <col min="9871" max="9871" width="9.5" style="1" customWidth="1"/>
    <col min="9872" max="9872" width="13.625" style="1" customWidth="1"/>
    <col min="9873" max="9873" width="8" style="1"/>
    <col min="9874" max="9874" width="5.5" style="1" customWidth="1"/>
    <col min="9875" max="9875" width="6.875" style="1" customWidth="1"/>
    <col min="9876" max="9876" width="0" style="1" hidden="1" customWidth="1"/>
    <col min="9877" max="9877" width="20" style="1" customWidth="1"/>
    <col min="9878" max="9878" width="13.375" style="1" customWidth="1"/>
    <col min="9879" max="9879" width="10" style="1" customWidth="1"/>
    <col min="9880" max="9880" width="7.5" style="1" customWidth="1"/>
    <col min="9881" max="9881" width="6" style="1" customWidth="1"/>
    <col min="9882" max="9884" width="0" style="1" hidden="1" customWidth="1"/>
    <col min="9885" max="9888" width="6.375" style="1" customWidth="1"/>
    <col min="9889" max="9889" width="0" style="1" hidden="1" customWidth="1"/>
    <col min="9890" max="9890" width="6.375" style="1" customWidth="1"/>
    <col min="9891" max="9891" width="9.5" style="1" customWidth="1"/>
    <col min="9892" max="10119" width="8" style="1"/>
    <col min="10120" max="10120" width="3.25" style="1" customWidth="1"/>
    <col min="10121" max="10121" width="14.125" style="1" customWidth="1"/>
    <col min="10122" max="10122" width="7.5" style="1" customWidth="1"/>
    <col min="10123" max="10123" width="6.125" style="1" customWidth="1"/>
    <col min="10124" max="10124" width="6.375" style="1" customWidth="1"/>
    <col min="10125" max="10126" width="9.125" style="1" customWidth="1"/>
    <col min="10127" max="10127" width="9.5" style="1" customWidth="1"/>
    <col min="10128" max="10128" width="13.625" style="1" customWidth="1"/>
    <col min="10129" max="10129" width="8" style="1"/>
    <col min="10130" max="10130" width="5.5" style="1" customWidth="1"/>
    <col min="10131" max="10131" width="6.875" style="1" customWidth="1"/>
    <col min="10132" max="10132" width="0" style="1" hidden="1" customWidth="1"/>
    <col min="10133" max="10133" width="20" style="1" customWidth="1"/>
    <col min="10134" max="10134" width="13.375" style="1" customWidth="1"/>
    <col min="10135" max="10135" width="10" style="1" customWidth="1"/>
    <col min="10136" max="10136" width="7.5" style="1" customWidth="1"/>
    <col min="10137" max="10137" width="6" style="1" customWidth="1"/>
    <col min="10138" max="10140" width="0" style="1" hidden="1" customWidth="1"/>
    <col min="10141" max="10144" width="6.375" style="1" customWidth="1"/>
    <col min="10145" max="10145" width="0" style="1" hidden="1" customWidth="1"/>
    <col min="10146" max="10146" width="6.375" style="1" customWidth="1"/>
    <col min="10147" max="10147" width="9.5" style="1" customWidth="1"/>
    <col min="10148" max="10375" width="9" style="1"/>
    <col min="10376" max="10376" width="3.25" style="1" customWidth="1"/>
    <col min="10377" max="10377" width="14.125" style="1" customWidth="1"/>
    <col min="10378" max="10378" width="7.5" style="1" customWidth="1"/>
    <col min="10379" max="10379" width="6.125" style="1" customWidth="1"/>
    <col min="10380" max="10380" width="6.375" style="1" customWidth="1"/>
    <col min="10381" max="10382" width="9.125" style="1" customWidth="1"/>
    <col min="10383" max="10383" width="9.5" style="1" customWidth="1"/>
    <col min="10384" max="10384" width="13.625" style="1" customWidth="1"/>
    <col min="10385" max="10385" width="8" style="1"/>
    <col min="10386" max="10386" width="5.5" style="1" customWidth="1"/>
    <col min="10387" max="10387" width="6.875" style="1" customWidth="1"/>
    <col min="10388" max="10388" width="0" style="1" hidden="1" customWidth="1"/>
    <col min="10389" max="10389" width="20" style="1" customWidth="1"/>
    <col min="10390" max="10390" width="13.375" style="1" customWidth="1"/>
    <col min="10391" max="10391" width="10" style="1" customWidth="1"/>
    <col min="10392" max="10392" width="7.5" style="1" customWidth="1"/>
    <col min="10393" max="10393" width="6" style="1" customWidth="1"/>
    <col min="10394" max="10396" width="0" style="1" hidden="1" customWidth="1"/>
    <col min="10397" max="10400" width="6.375" style="1" customWidth="1"/>
    <col min="10401" max="10401" width="0" style="1" hidden="1" customWidth="1"/>
    <col min="10402" max="10402" width="6.375" style="1" customWidth="1"/>
    <col min="10403" max="10403" width="9.5" style="1" customWidth="1"/>
    <col min="10404" max="10631" width="8" style="1"/>
    <col min="10632" max="10632" width="3.25" style="1" customWidth="1"/>
    <col min="10633" max="10633" width="14.125" style="1" customWidth="1"/>
    <col min="10634" max="10634" width="7.5" style="1" customWidth="1"/>
    <col min="10635" max="10635" width="6.125" style="1" customWidth="1"/>
    <col min="10636" max="10636" width="6.375" style="1" customWidth="1"/>
    <col min="10637" max="10638" width="9.125" style="1" customWidth="1"/>
    <col min="10639" max="10639" width="9.5" style="1" customWidth="1"/>
    <col min="10640" max="10640" width="13.625" style="1" customWidth="1"/>
    <col min="10641" max="10641" width="8" style="1"/>
    <col min="10642" max="10642" width="5.5" style="1" customWidth="1"/>
    <col min="10643" max="10643" width="6.875" style="1" customWidth="1"/>
    <col min="10644" max="10644" width="0" style="1" hidden="1" customWidth="1"/>
    <col min="10645" max="10645" width="20" style="1" customWidth="1"/>
    <col min="10646" max="10646" width="13.375" style="1" customWidth="1"/>
    <col min="10647" max="10647" width="10" style="1" customWidth="1"/>
    <col min="10648" max="10648" width="7.5" style="1" customWidth="1"/>
    <col min="10649" max="10649" width="6" style="1" customWidth="1"/>
    <col min="10650" max="10652" width="0" style="1" hidden="1" customWidth="1"/>
    <col min="10653" max="10656" width="6.375" style="1" customWidth="1"/>
    <col min="10657" max="10657" width="0" style="1" hidden="1" customWidth="1"/>
    <col min="10658" max="10658" width="6.375" style="1" customWidth="1"/>
    <col min="10659" max="10659" width="9.5" style="1" customWidth="1"/>
    <col min="10660" max="10887" width="8" style="1"/>
    <col min="10888" max="10888" width="3.25" style="1" customWidth="1"/>
    <col min="10889" max="10889" width="14.125" style="1" customWidth="1"/>
    <col min="10890" max="10890" width="7.5" style="1" customWidth="1"/>
    <col min="10891" max="10891" width="6.125" style="1" customWidth="1"/>
    <col min="10892" max="10892" width="6.375" style="1" customWidth="1"/>
    <col min="10893" max="10894" width="9.125" style="1" customWidth="1"/>
    <col min="10895" max="10895" width="9.5" style="1" customWidth="1"/>
    <col min="10896" max="10896" width="13.625" style="1" customWidth="1"/>
    <col min="10897" max="10897" width="8" style="1"/>
    <col min="10898" max="10898" width="5.5" style="1" customWidth="1"/>
    <col min="10899" max="10899" width="6.875" style="1" customWidth="1"/>
    <col min="10900" max="10900" width="0" style="1" hidden="1" customWidth="1"/>
    <col min="10901" max="10901" width="20" style="1" customWidth="1"/>
    <col min="10902" max="10902" width="13.375" style="1" customWidth="1"/>
    <col min="10903" max="10903" width="10" style="1" customWidth="1"/>
    <col min="10904" max="10904" width="7.5" style="1" customWidth="1"/>
    <col min="10905" max="10905" width="6" style="1" customWidth="1"/>
    <col min="10906" max="10908" width="0" style="1" hidden="1" customWidth="1"/>
    <col min="10909" max="10912" width="6.375" style="1" customWidth="1"/>
    <col min="10913" max="10913" width="0" style="1" hidden="1" customWidth="1"/>
    <col min="10914" max="10914" width="6.375" style="1" customWidth="1"/>
    <col min="10915" max="10915" width="9.5" style="1" customWidth="1"/>
    <col min="10916" max="11143" width="8" style="1"/>
    <col min="11144" max="11144" width="3.25" style="1" customWidth="1"/>
    <col min="11145" max="11145" width="14.125" style="1" customWidth="1"/>
    <col min="11146" max="11146" width="7.5" style="1" customWidth="1"/>
    <col min="11147" max="11147" width="6.125" style="1" customWidth="1"/>
    <col min="11148" max="11148" width="6.375" style="1" customWidth="1"/>
    <col min="11149" max="11150" width="9.125" style="1" customWidth="1"/>
    <col min="11151" max="11151" width="9.5" style="1" customWidth="1"/>
    <col min="11152" max="11152" width="13.625" style="1" customWidth="1"/>
    <col min="11153" max="11153" width="8" style="1"/>
    <col min="11154" max="11154" width="5.5" style="1" customWidth="1"/>
    <col min="11155" max="11155" width="6.875" style="1" customWidth="1"/>
    <col min="11156" max="11156" width="0" style="1" hidden="1" customWidth="1"/>
    <col min="11157" max="11157" width="20" style="1" customWidth="1"/>
    <col min="11158" max="11158" width="13.375" style="1" customWidth="1"/>
    <col min="11159" max="11159" width="10" style="1" customWidth="1"/>
    <col min="11160" max="11160" width="7.5" style="1" customWidth="1"/>
    <col min="11161" max="11161" width="6" style="1" customWidth="1"/>
    <col min="11162" max="11164" width="0" style="1" hidden="1" customWidth="1"/>
    <col min="11165" max="11168" width="6.375" style="1" customWidth="1"/>
    <col min="11169" max="11169" width="0" style="1" hidden="1" customWidth="1"/>
    <col min="11170" max="11170" width="6.375" style="1" customWidth="1"/>
    <col min="11171" max="11171" width="9.5" style="1" customWidth="1"/>
    <col min="11172" max="11399" width="9" style="1"/>
    <col min="11400" max="11400" width="3.25" style="1" customWidth="1"/>
    <col min="11401" max="11401" width="14.125" style="1" customWidth="1"/>
    <col min="11402" max="11402" width="7.5" style="1" customWidth="1"/>
    <col min="11403" max="11403" width="6.125" style="1" customWidth="1"/>
    <col min="11404" max="11404" width="6.375" style="1" customWidth="1"/>
    <col min="11405" max="11406" width="9.125" style="1" customWidth="1"/>
    <col min="11407" max="11407" width="9.5" style="1" customWidth="1"/>
    <col min="11408" max="11408" width="13.625" style="1" customWidth="1"/>
    <col min="11409" max="11409" width="8" style="1"/>
    <col min="11410" max="11410" width="5.5" style="1" customWidth="1"/>
    <col min="11411" max="11411" width="6.875" style="1" customWidth="1"/>
    <col min="11412" max="11412" width="0" style="1" hidden="1" customWidth="1"/>
    <col min="11413" max="11413" width="20" style="1" customWidth="1"/>
    <col min="11414" max="11414" width="13.375" style="1" customWidth="1"/>
    <col min="11415" max="11415" width="10" style="1" customWidth="1"/>
    <col min="11416" max="11416" width="7.5" style="1" customWidth="1"/>
    <col min="11417" max="11417" width="6" style="1" customWidth="1"/>
    <col min="11418" max="11420" width="0" style="1" hidden="1" customWidth="1"/>
    <col min="11421" max="11424" width="6.375" style="1" customWidth="1"/>
    <col min="11425" max="11425" width="0" style="1" hidden="1" customWidth="1"/>
    <col min="11426" max="11426" width="6.375" style="1" customWidth="1"/>
    <col min="11427" max="11427" width="9.5" style="1" customWidth="1"/>
    <col min="11428" max="11655" width="8" style="1"/>
    <col min="11656" max="11656" width="3.25" style="1" customWidth="1"/>
    <col min="11657" max="11657" width="14.125" style="1" customWidth="1"/>
    <col min="11658" max="11658" width="7.5" style="1" customWidth="1"/>
    <col min="11659" max="11659" width="6.125" style="1" customWidth="1"/>
    <col min="11660" max="11660" width="6.375" style="1" customWidth="1"/>
    <col min="11661" max="11662" width="9.125" style="1" customWidth="1"/>
    <col min="11663" max="11663" width="9.5" style="1" customWidth="1"/>
    <col min="11664" max="11664" width="13.625" style="1" customWidth="1"/>
    <col min="11665" max="11665" width="8" style="1"/>
    <col min="11666" max="11666" width="5.5" style="1" customWidth="1"/>
    <col min="11667" max="11667" width="6.875" style="1" customWidth="1"/>
    <col min="11668" max="11668" width="0" style="1" hidden="1" customWidth="1"/>
    <col min="11669" max="11669" width="20" style="1" customWidth="1"/>
    <col min="11670" max="11670" width="13.375" style="1" customWidth="1"/>
    <col min="11671" max="11671" width="10" style="1" customWidth="1"/>
    <col min="11672" max="11672" width="7.5" style="1" customWidth="1"/>
    <col min="11673" max="11673" width="6" style="1" customWidth="1"/>
    <col min="11674" max="11676" width="0" style="1" hidden="1" customWidth="1"/>
    <col min="11677" max="11680" width="6.375" style="1" customWidth="1"/>
    <col min="11681" max="11681" width="0" style="1" hidden="1" customWidth="1"/>
    <col min="11682" max="11682" width="6.375" style="1" customWidth="1"/>
    <col min="11683" max="11683" width="9.5" style="1" customWidth="1"/>
    <col min="11684" max="11911" width="8" style="1"/>
    <col min="11912" max="11912" width="3.25" style="1" customWidth="1"/>
    <col min="11913" max="11913" width="14.125" style="1" customWidth="1"/>
    <col min="11914" max="11914" width="7.5" style="1" customWidth="1"/>
    <col min="11915" max="11915" width="6.125" style="1" customWidth="1"/>
    <col min="11916" max="11916" width="6.375" style="1" customWidth="1"/>
    <col min="11917" max="11918" width="9.125" style="1" customWidth="1"/>
    <col min="11919" max="11919" width="9.5" style="1" customWidth="1"/>
    <col min="11920" max="11920" width="13.625" style="1" customWidth="1"/>
    <col min="11921" max="11921" width="8" style="1"/>
    <col min="11922" max="11922" width="5.5" style="1" customWidth="1"/>
    <col min="11923" max="11923" width="6.875" style="1" customWidth="1"/>
    <col min="11924" max="11924" width="0" style="1" hidden="1" customWidth="1"/>
    <col min="11925" max="11925" width="20" style="1" customWidth="1"/>
    <col min="11926" max="11926" width="13.375" style="1" customWidth="1"/>
    <col min="11927" max="11927" width="10" style="1" customWidth="1"/>
    <col min="11928" max="11928" width="7.5" style="1" customWidth="1"/>
    <col min="11929" max="11929" width="6" style="1" customWidth="1"/>
    <col min="11930" max="11932" width="0" style="1" hidden="1" customWidth="1"/>
    <col min="11933" max="11936" width="6.375" style="1" customWidth="1"/>
    <col min="11937" max="11937" width="0" style="1" hidden="1" customWidth="1"/>
    <col min="11938" max="11938" width="6.375" style="1" customWidth="1"/>
    <col min="11939" max="11939" width="9.5" style="1" customWidth="1"/>
    <col min="11940" max="12167" width="8" style="1"/>
    <col min="12168" max="12168" width="3.25" style="1" customWidth="1"/>
    <col min="12169" max="12169" width="14.125" style="1" customWidth="1"/>
    <col min="12170" max="12170" width="7.5" style="1" customWidth="1"/>
    <col min="12171" max="12171" width="6.125" style="1" customWidth="1"/>
    <col min="12172" max="12172" width="6.375" style="1" customWidth="1"/>
    <col min="12173" max="12174" width="9.125" style="1" customWidth="1"/>
    <col min="12175" max="12175" width="9.5" style="1" customWidth="1"/>
    <col min="12176" max="12176" width="13.625" style="1" customWidth="1"/>
    <col min="12177" max="12177" width="8" style="1"/>
    <col min="12178" max="12178" width="5.5" style="1" customWidth="1"/>
    <col min="12179" max="12179" width="6.875" style="1" customWidth="1"/>
    <col min="12180" max="12180" width="0" style="1" hidden="1" customWidth="1"/>
    <col min="12181" max="12181" width="20" style="1" customWidth="1"/>
    <col min="12182" max="12182" width="13.375" style="1" customWidth="1"/>
    <col min="12183" max="12183" width="10" style="1" customWidth="1"/>
    <col min="12184" max="12184" width="7.5" style="1" customWidth="1"/>
    <col min="12185" max="12185" width="6" style="1" customWidth="1"/>
    <col min="12186" max="12188" width="0" style="1" hidden="1" customWidth="1"/>
    <col min="12189" max="12192" width="6.375" style="1" customWidth="1"/>
    <col min="12193" max="12193" width="0" style="1" hidden="1" customWidth="1"/>
    <col min="12194" max="12194" width="6.375" style="1" customWidth="1"/>
    <col min="12195" max="12195" width="9.5" style="1" customWidth="1"/>
    <col min="12196" max="12423" width="9" style="1"/>
    <col min="12424" max="12424" width="3.25" style="1" customWidth="1"/>
    <col min="12425" max="12425" width="14.125" style="1" customWidth="1"/>
    <col min="12426" max="12426" width="7.5" style="1" customWidth="1"/>
    <col min="12427" max="12427" width="6.125" style="1" customWidth="1"/>
    <col min="12428" max="12428" width="6.375" style="1" customWidth="1"/>
    <col min="12429" max="12430" width="9.125" style="1" customWidth="1"/>
    <col min="12431" max="12431" width="9.5" style="1" customWidth="1"/>
    <col min="12432" max="12432" width="13.625" style="1" customWidth="1"/>
    <col min="12433" max="12433" width="8" style="1"/>
    <col min="12434" max="12434" width="5.5" style="1" customWidth="1"/>
    <col min="12435" max="12435" width="6.875" style="1" customWidth="1"/>
    <col min="12436" max="12436" width="0" style="1" hidden="1" customWidth="1"/>
    <col min="12437" max="12437" width="20" style="1" customWidth="1"/>
    <col min="12438" max="12438" width="13.375" style="1" customWidth="1"/>
    <col min="12439" max="12439" width="10" style="1" customWidth="1"/>
    <col min="12440" max="12440" width="7.5" style="1" customWidth="1"/>
    <col min="12441" max="12441" width="6" style="1" customWidth="1"/>
    <col min="12442" max="12444" width="0" style="1" hidden="1" customWidth="1"/>
    <col min="12445" max="12448" width="6.375" style="1" customWidth="1"/>
    <col min="12449" max="12449" width="0" style="1" hidden="1" customWidth="1"/>
    <col min="12450" max="12450" width="6.375" style="1" customWidth="1"/>
    <col min="12451" max="12451" width="9.5" style="1" customWidth="1"/>
    <col min="12452" max="12679" width="8" style="1"/>
    <col min="12680" max="12680" width="3.25" style="1" customWidth="1"/>
    <col min="12681" max="12681" width="14.125" style="1" customWidth="1"/>
    <col min="12682" max="12682" width="7.5" style="1" customWidth="1"/>
    <col min="12683" max="12683" width="6.125" style="1" customWidth="1"/>
    <col min="12684" max="12684" width="6.375" style="1" customWidth="1"/>
    <col min="12685" max="12686" width="9.125" style="1" customWidth="1"/>
    <col min="12687" max="12687" width="9.5" style="1" customWidth="1"/>
    <col min="12688" max="12688" width="13.625" style="1" customWidth="1"/>
    <col min="12689" max="12689" width="8" style="1"/>
    <col min="12690" max="12690" width="5.5" style="1" customWidth="1"/>
    <col min="12691" max="12691" width="6.875" style="1" customWidth="1"/>
    <col min="12692" max="12692" width="0" style="1" hidden="1" customWidth="1"/>
    <col min="12693" max="12693" width="20" style="1" customWidth="1"/>
    <col min="12694" max="12694" width="13.375" style="1" customWidth="1"/>
    <col min="12695" max="12695" width="10" style="1" customWidth="1"/>
    <col min="12696" max="12696" width="7.5" style="1" customWidth="1"/>
    <col min="12697" max="12697" width="6" style="1" customWidth="1"/>
    <col min="12698" max="12700" width="0" style="1" hidden="1" customWidth="1"/>
    <col min="12701" max="12704" width="6.375" style="1" customWidth="1"/>
    <col min="12705" max="12705" width="0" style="1" hidden="1" customWidth="1"/>
    <col min="12706" max="12706" width="6.375" style="1" customWidth="1"/>
    <col min="12707" max="12707" width="9.5" style="1" customWidth="1"/>
    <col min="12708" max="12935" width="8" style="1"/>
    <col min="12936" max="12936" width="3.25" style="1" customWidth="1"/>
    <col min="12937" max="12937" width="14.125" style="1" customWidth="1"/>
    <col min="12938" max="12938" width="7.5" style="1" customWidth="1"/>
    <col min="12939" max="12939" width="6.125" style="1" customWidth="1"/>
    <col min="12940" max="12940" width="6.375" style="1" customWidth="1"/>
    <col min="12941" max="12942" width="9.125" style="1" customWidth="1"/>
    <col min="12943" max="12943" width="9.5" style="1" customWidth="1"/>
    <col min="12944" max="12944" width="13.625" style="1" customWidth="1"/>
    <col min="12945" max="12945" width="8" style="1"/>
    <col min="12946" max="12946" width="5.5" style="1" customWidth="1"/>
    <col min="12947" max="12947" width="6.875" style="1" customWidth="1"/>
    <col min="12948" max="12948" width="0" style="1" hidden="1" customWidth="1"/>
    <col min="12949" max="12949" width="20" style="1" customWidth="1"/>
    <col min="12950" max="12950" width="13.375" style="1" customWidth="1"/>
    <col min="12951" max="12951" width="10" style="1" customWidth="1"/>
    <col min="12952" max="12952" width="7.5" style="1" customWidth="1"/>
    <col min="12953" max="12953" width="6" style="1" customWidth="1"/>
    <col min="12954" max="12956" width="0" style="1" hidden="1" customWidth="1"/>
    <col min="12957" max="12960" width="6.375" style="1" customWidth="1"/>
    <col min="12961" max="12961" width="0" style="1" hidden="1" customWidth="1"/>
    <col min="12962" max="12962" width="6.375" style="1" customWidth="1"/>
    <col min="12963" max="12963" width="9.5" style="1" customWidth="1"/>
    <col min="12964" max="13191" width="8" style="1"/>
    <col min="13192" max="13192" width="3.25" style="1" customWidth="1"/>
    <col min="13193" max="13193" width="14.125" style="1" customWidth="1"/>
    <col min="13194" max="13194" width="7.5" style="1" customWidth="1"/>
    <col min="13195" max="13195" width="6.125" style="1" customWidth="1"/>
    <col min="13196" max="13196" width="6.375" style="1" customWidth="1"/>
    <col min="13197" max="13198" width="9.125" style="1" customWidth="1"/>
    <col min="13199" max="13199" width="9.5" style="1" customWidth="1"/>
    <col min="13200" max="13200" width="13.625" style="1" customWidth="1"/>
    <col min="13201" max="13201" width="8" style="1"/>
    <col min="13202" max="13202" width="5.5" style="1" customWidth="1"/>
    <col min="13203" max="13203" width="6.875" style="1" customWidth="1"/>
    <col min="13204" max="13204" width="0" style="1" hidden="1" customWidth="1"/>
    <col min="13205" max="13205" width="20" style="1" customWidth="1"/>
    <col min="13206" max="13206" width="13.375" style="1" customWidth="1"/>
    <col min="13207" max="13207" width="10" style="1" customWidth="1"/>
    <col min="13208" max="13208" width="7.5" style="1" customWidth="1"/>
    <col min="13209" max="13209" width="6" style="1" customWidth="1"/>
    <col min="13210" max="13212" width="0" style="1" hidden="1" customWidth="1"/>
    <col min="13213" max="13216" width="6.375" style="1" customWidth="1"/>
    <col min="13217" max="13217" width="0" style="1" hidden="1" customWidth="1"/>
    <col min="13218" max="13218" width="6.375" style="1" customWidth="1"/>
    <col min="13219" max="13219" width="9.5" style="1" customWidth="1"/>
    <col min="13220" max="13447" width="9" style="1"/>
    <col min="13448" max="13448" width="3.25" style="1" customWidth="1"/>
    <col min="13449" max="13449" width="14.125" style="1" customWidth="1"/>
    <col min="13450" max="13450" width="7.5" style="1" customWidth="1"/>
    <col min="13451" max="13451" width="6.125" style="1" customWidth="1"/>
    <col min="13452" max="13452" width="6.375" style="1" customWidth="1"/>
    <col min="13453" max="13454" width="9.125" style="1" customWidth="1"/>
    <col min="13455" max="13455" width="9.5" style="1" customWidth="1"/>
    <col min="13456" max="13456" width="13.625" style="1" customWidth="1"/>
    <col min="13457" max="13457" width="8" style="1"/>
    <col min="13458" max="13458" width="5.5" style="1" customWidth="1"/>
    <col min="13459" max="13459" width="6.875" style="1" customWidth="1"/>
    <col min="13460" max="13460" width="0" style="1" hidden="1" customWidth="1"/>
    <col min="13461" max="13461" width="20" style="1" customWidth="1"/>
    <col min="13462" max="13462" width="13.375" style="1" customWidth="1"/>
    <col min="13463" max="13463" width="10" style="1" customWidth="1"/>
    <col min="13464" max="13464" width="7.5" style="1" customWidth="1"/>
    <col min="13465" max="13465" width="6" style="1" customWidth="1"/>
    <col min="13466" max="13468" width="0" style="1" hidden="1" customWidth="1"/>
    <col min="13469" max="13472" width="6.375" style="1" customWidth="1"/>
    <col min="13473" max="13473" width="0" style="1" hidden="1" customWidth="1"/>
    <col min="13474" max="13474" width="6.375" style="1" customWidth="1"/>
    <col min="13475" max="13475" width="9.5" style="1" customWidth="1"/>
    <col min="13476" max="13703" width="8" style="1"/>
    <col min="13704" max="13704" width="3.25" style="1" customWidth="1"/>
    <col min="13705" max="13705" width="14.125" style="1" customWidth="1"/>
    <col min="13706" max="13706" width="7.5" style="1" customWidth="1"/>
    <col min="13707" max="13707" width="6.125" style="1" customWidth="1"/>
    <col min="13708" max="13708" width="6.375" style="1" customWidth="1"/>
    <col min="13709" max="13710" width="9.125" style="1" customWidth="1"/>
    <col min="13711" max="13711" width="9.5" style="1" customWidth="1"/>
    <col min="13712" max="13712" width="13.625" style="1" customWidth="1"/>
    <col min="13713" max="13713" width="8" style="1"/>
    <col min="13714" max="13714" width="5.5" style="1" customWidth="1"/>
    <col min="13715" max="13715" width="6.875" style="1" customWidth="1"/>
    <col min="13716" max="13716" width="0" style="1" hidden="1" customWidth="1"/>
    <col min="13717" max="13717" width="20" style="1" customWidth="1"/>
    <col min="13718" max="13718" width="13.375" style="1" customWidth="1"/>
    <col min="13719" max="13719" width="10" style="1" customWidth="1"/>
    <col min="13720" max="13720" width="7.5" style="1" customWidth="1"/>
    <col min="13721" max="13721" width="6" style="1" customWidth="1"/>
    <col min="13722" max="13724" width="0" style="1" hidden="1" customWidth="1"/>
    <col min="13725" max="13728" width="6.375" style="1" customWidth="1"/>
    <col min="13729" max="13729" width="0" style="1" hidden="1" customWidth="1"/>
    <col min="13730" max="13730" width="6.375" style="1" customWidth="1"/>
    <col min="13731" max="13731" width="9.5" style="1" customWidth="1"/>
    <col min="13732" max="13959" width="8" style="1"/>
    <col min="13960" max="13960" width="3.25" style="1" customWidth="1"/>
    <col min="13961" max="13961" width="14.125" style="1" customWidth="1"/>
    <col min="13962" max="13962" width="7.5" style="1" customWidth="1"/>
    <col min="13963" max="13963" width="6.125" style="1" customWidth="1"/>
    <col min="13964" max="13964" width="6.375" style="1" customWidth="1"/>
    <col min="13965" max="13966" width="9.125" style="1" customWidth="1"/>
    <col min="13967" max="13967" width="9.5" style="1" customWidth="1"/>
    <col min="13968" max="13968" width="13.625" style="1" customWidth="1"/>
    <col min="13969" max="13969" width="8" style="1"/>
    <col min="13970" max="13970" width="5.5" style="1" customWidth="1"/>
    <col min="13971" max="13971" width="6.875" style="1" customWidth="1"/>
    <col min="13972" max="13972" width="0" style="1" hidden="1" customWidth="1"/>
    <col min="13973" max="13973" width="20" style="1" customWidth="1"/>
    <col min="13974" max="13974" width="13.375" style="1" customWidth="1"/>
    <col min="13975" max="13975" width="10" style="1" customWidth="1"/>
    <col min="13976" max="13976" width="7.5" style="1" customWidth="1"/>
    <col min="13977" max="13977" width="6" style="1" customWidth="1"/>
    <col min="13978" max="13980" width="0" style="1" hidden="1" customWidth="1"/>
    <col min="13981" max="13984" width="6.375" style="1" customWidth="1"/>
    <col min="13985" max="13985" width="0" style="1" hidden="1" customWidth="1"/>
    <col min="13986" max="13986" width="6.375" style="1" customWidth="1"/>
    <col min="13987" max="13987" width="9.5" style="1" customWidth="1"/>
    <col min="13988" max="14215" width="8" style="1"/>
    <col min="14216" max="14216" width="3.25" style="1" customWidth="1"/>
    <col min="14217" max="14217" width="14.125" style="1" customWidth="1"/>
    <col min="14218" max="14218" width="7.5" style="1" customWidth="1"/>
    <col min="14219" max="14219" width="6.125" style="1" customWidth="1"/>
    <col min="14220" max="14220" width="6.375" style="1" customWidth="1"/>
    <col min="14221" max="14222" width="9.125" style="1" customWidth="1"/>
    <col min="14223" max="14223" width="9.5" style="1" customWidth="1"/>
    <col min="14224" max="14224" width="13.625" style="1" customWidth="1"/>
    <col min="14225" max="14225" width="8" style="1"/>
    <col min="14226" max="14226" width="5.5" style="1" customWidth="1"/>
    <col min="14227" max="14227" width="6.875" style="1" customWidth="1"/>
    <col min="14228" max="14228" width="0" style="1" hidden="1" customWidth="1"/>
    <col min="14229" max="14229" width="20" style="1" customWidth="1"/>
    <col min="14230" max="14230" width="13.375" style="1" customWidth="1"/>
    <col min="14231" max="14231" width="10" style="1" customWidth="1"/>
    <col min="14232" max="14232" width="7.5" style="1" customWidth="1"/>
    <col min="14233" max="14233" width="6" style="1" customWidth="1"/>
    <col min="14234" max="14236" width="0" style="1" hidden="1" customWidth="1"/>
    <col min="14237" max="14240" width="6.375" style="1" customWidth="1"/>
    <col min="14241" max="14241" width="0" style="1" hidden="1" customWidth="1"/>
    <col min="14242" max="14242" width="6.375" style="1" customWidth="1"/>
    <col min="14243" max="14243" width="9.5" style="1" customWidth="1"/>
    <col min="14244" max="14471" width="9" style="1"/>
    <col min="14472" max="14472" width="3.25" style="1" customWidth="1"/>
    <col min="14473" max="14473" width="14.125" style="1" customWidth="1"/>
    <col min="14474" max="14474" width="7.5" style="1" customWidth="1"/>
    <col min="14475" max="14475" width="6.125" style="1" customWidth="1"/>
    <col min="14476" max="14476" width="6.375" style="1" customWidth="1"/>
    <col min="14477" max="14478" width="9.125" style="1" customWidth="1"/>
    <col min="14479" max="14479" width="9.5" style="1" customWidth="1"/>
    <col min="14480" max="14480" width="13.625" style="1" customWidth="1"/>
    <col min="14481" max="14481" width="8" style="1"/>
    <col min="14482" max="14482" width="5.5" style="1" customWidth="1"/>
    <col min="14483" max="14483" width="6.875" style="1" customWidth="1"/>
    <col min="14484" max="14484" width="0" style="1" hidden="1" customWidth="1"/>
    <col min="14485" max="14485" width="20" style="1" customWidth="1"/>
    <col min="14486" max="14486" width="13.375" style="1" customWidth="1"/>
    <col min="14487" max="14487" width="10" style="1" customWidth="1"/>
    <col min="14488" max="14488" width="7.5" style="1" customWidth="1"/>
    <col min="14489" max="14489" width="6" style="1" customWidth="1"/>
    <col min="14490" max="14492" width="0" style="1" hidden="1" customWidth="1"/>
    <col min="14493" max="14496" width="6.375" style="1" customWidth="1"/>
    <col min="14497" max="14497" width="0" style="1" hidden="1" customWidth="1"/>
    <col min="14498" max="14498" width="6.375" style="1" customWidth="1"/>
    <col min="14499" max="14499" width="9.5" style="1" customWidth="1"/>
    <col min="14500" max="14727" width="8" style="1"/>
    <col min="14728" max="14728" width="3.25" style="1" customWidth="1"/>
    <col min="14729" max="14729" width="14.125" style="1" customWidth="1"/>
    <col min="14730" max="14730" width="7.5" style="1" customWidth="1"/>
    <col min="14731" max="14731" width="6.125" style="1" customWidth="1"/>
    <col min="14732" max="14732" width="6.375" style="1" customWidth="1"/>
    <col min="14733" max="14734" width="9.125" style="1" customWidth="1"/>
    <col min="14735" max="14735" width="9.5" style="1" customWidth="1"/>
    <col min="14736" max="14736" width="13.625" style="1" customWidth="1"/>
    <col min="14737" max="14737" width="8" style="1"/>
    <col min="14738" max="14738" width="5.5" style="1" customWidth="1"/>
    <col min="14739" max="14739" width="6.875" style="1" customWidth="1"/>
    <col min="14740" max="14740" width="0" style="1" hidden="1" customWidth="1"/>
    <col min="14741" max="14741" width="20" style="1" customWidth="1"/>
    <col min="14742" max="14742" width="13.375" style="1" customWidth="1"/>
    <col min="14743" max="14743" width="10" style="1" customWidth="1"/>
    <col min="14744" max="14744" width="7.5" style="1" customWidth="1"/>
    <col min="14745" max="14745" width="6" style="1" customWidth="1"/>
    <col min="14746" max="14748" width="0" style="1" hidden="1" customWidth="1"/>
    <col min="14749" max="14752" width="6.375" style="1" customWidth="1"/>
    <col min="14753" max="14753" width="0" style="1" hidden="1" customWidth="1"/>
    <col min="14754" max="14754" width="6.375" style="1" customWidth="1"/>
    <col min="14755" max="14755" width="9.5" style="1" customWidth="1"/>
    <col min="14756" max="14983" width="8" style="1"/>
    <col min="14984" max="14984" width="3.25" style="1" customWidth="1"/>
    <col min="14985" max="14985" width="14.125" style="1" customWidth="1"/>
    <col min="14986" max="14986" width="7.5" style="1" customWidth="1"/>
    <col min="14987" max="14987" width="6.125" style="1" customWidth="1"/>
    <col min="14988" max="14988" width="6.375" style="1" customWidth="1"/>
    <col min="14989" max="14990" width="9.125" style="1" customWidth="1"/>
    <col min="14991" max="14991" width="9.5" style="1" customWidth="1"/>
    <col min="14992" max="14992" width="13.625" style="1" customWidth="1"/>
    <col min="14993" max="14993" width="8" style="1"/>
    <col min="14994" max="14994" width="5.5" style="1" customWidth="1"/>
    <col min="14995" max="14995" width="6.875" style="1" customWidth="1"/>
    <col min="14996" max="14996" width="0" style="1" hidden="1" customWidth="1"/>
    <col min="14997" max="14997" width="20" style="1" customWidth="1"/>
    <col min="14998" max="14998" width="13.375" style="1" customWidth="1"/>
    <col min="14999" max="14999" width="10" style="1" customWidth="1"/>
    <col min="15000" max="15000" width="7.5" style="1" customWidth="1"/>
    <col min="15001" max="15001" width="6" style="1" customWidth="1"/>
    <col min="15002" max="15004" width="0" style="1" hidden="1" customWidth="1"/>
    <col min="15005" max="15008" width="6.375" style="1" customWidth="1"/>
    <col min="15009" max="15009" width="0" style="1" hidden="1" customWidth="1"/>
    <col min="15010" max="15010" width="6.375" style="1" customWidth="1"/>
    <col min="15011" max="15011" width="9.5" style="1" customWidth="1"/>
    <col min="15012" max="15239" width="8" style="1"/>
    <col min="15240" max="15240" width="3.25" style="1" customWidth="1"/>
    <col min="15241" max="15241" width="14.125" style="1" customWidth="1"/>
    <col min="15242" max="15242" width="7.5" style="1" customWidth="1"/>
    <col min="15243" max="15243" width="6.125" style="1" customWidth="1"/>
    <col min="15244" max="15244" width="6.375" style="1" customWidth="1"/>
    <col min="15245" max="15246" width="9.125" style="1" customWidth="1"/>
    <col min="15247" max="15247" width="9.5" style="1" customWidth="1"/>
    <col min="15248" max="15248" width="13.625" style="1" customWidth="1"/>
    <col min="15249" max="15249" width="8" style="1"/>
    <col min="15250" max="15250" width="5.5" style="1" customWidth="1"/>
    <col min="15251" max="15251" width="6.875" style="1" customWidth="1"/>
    <col min="15252" max="15252" width="0" style="1" hidden="1" customWidth="1"/>
    <col min="15253" max="15253" width="20" style="1" customWidth="1"/>
    <col min="15254" max="15254" width="13.375" style="1" customWidth="1"/>
    <col min="15255" max="15255" width="10" style="1" customWidth="1"/>
    <col min="15256" max="15256" width="7.5" style="1" customWidth="1"/>
    <col min="15257" max="15257" width="6" style="1" customWidth="1"/>
    <col min="15258" max="15260" width="0" style="1" hidden="1" customWidth="1"/>
    <col min="15261" max="15264" width="6.375" style="1" customWidth="1"/>
    <col min="15265" max="15265" width="0" style="1" hidden="1" customWidth="1"/>
    <col min="15266" max="15266" width="6.375" style="1" customWidth="1"/>
    <col min="15267" max="15267" width="9.5" style="1" customWidth="1"/>
    <col min="15268" max="15495" width="9" style="1"/>
    <col min="15496" max="15496" width="3.25" style="1" customWidth="1"/>
    <col min="15497" max="15497" width="14.125" style="1" customWidth="1"/>
    <col min="15498" max="15498" width="7.5" style="1" customWidth="1"/>
    <col min="15499" max="15499" width="6.125" style="1" customWidth="1"/>
    <col min="15500" max="15500" width="6.375" style="1" customWidth="1"/>
    <col min="15501" max="15502" width="9.125" style="1" customWidth="1"/>
    <col min="15503" max="15503" width="9.5" style="1" customWidth="1"/>
    <col min="15504" max="15504" width="13.625" style="1" customWidth="1"/>
    <col min="15505" max="15505" width="8" style="1"/>
    <col min="15506" max="15506" width="5.5" style="1" customWidth="1"/>
    <col min="15507" max="15507" width="6.875" style="1" customWidth="1"/>
    <col min="15508" max="15508" width="0" style="1" hidden="1" customWidth="1"/>
    <col min="15509" max="15509" width="20" style="1" customWidth="1"/>
    <col min="15510" max="15510" width="13.375" style="1" customWidth="1"/>
    <col min="15511" max="15511" width="10" style="1" customWidth="1"/>
    <col min="15512" max="15512" width="7.5" style="1" customWidth="1"/>
    <col min="15513" max="15513" width="6" style="1" customWidth="1"/>
    <col min="15514" max="15516" width="0" style="1" hidden="1" customWidth="1"/>
    <col min="15517" max="15520" width="6.375" style="1" customWidth="1"/>
    <col min="15521" max="15521" width="0" style="1" hidden="1" customWidth="1"/>
    <col min="15522" max="15522" width="6.375" style="1" customWidth="1"/>
    <col min="15523" max="15523" width="9.5" style="1" customWidth="1"/>
    <col min="15524" max="15751" width="8" style="1"/>
    <col min="15752" max="15752" width="3.25" style="1" customWidth="1"/>
    <col min="15753" max="15753" width="14.125" style="1" customWidth="1"/>
    <col min="15754" max="15754" width="7.5" style="1" customWidth="1"/>
    <col min="15755" max="15755" width="6.125" style="1" customWidth="1"/>
    <col min="15756" max="15756" width="6.375" style="1" customWidth="1"/>
    <col min="15757" max="15758" width="9.125" style="1" customWidth="1"/>
    <col min="15759" max="15759" width="9.5" style="1" customWidth="1"/>
    <col min="15760" max="15760" width="13.625" style="1" customWidth="1"/>
    <col min="15761" max="15761" width="8" style="1"/>
    <col min="15762" max="15762" width="5.5" style="1" customWidth="1"/>
    <col min="15763" max="15763" width="6.875" style="1" customWidth="1"/>
    <col min="15764" max="15764" width="0" style="1" hidden="1" customWidth="1"/>
    <col min="15765" max="15765" width="20" style="1" customWidth="1"/>
    <col min="15766" max="15766" width="13.375" style="1" customWidth="1"/>
    <col min="15767" max="15767" width="10" style="1" customWidth="1"/>
    <col min="15768" max="15768" width="7.5" style="1" customWidth="1"/>
    <col min="15769" max="15769" width="6" style="1" customWidth="1"/>
    <col min="15770" max="15772" width="0" style="1" hidden="1" customWidth="1"/>
    <col min="15773" max="15776" width="6.375" style="1" customWidth="1"/>
    <col min="15777" max="15777" width="0" style="1" hidden="1" customWidth="1"/>
    <col min="15778" max="15778" width="6.375" style="1" customWidth="1"/>
    <col min="15779" max="15779" width="9.5" style="1" customWidth="1"/>
    <col min="15780" max="16007" width="8" style="1"/>
    <col min="16008" max="16008" width="3.25" style="1" customWidth="1"/>
    <col min="16009" max="16009" width="14.125" style="1" customWidth="1"/>
    <col min="16010" max="16010" width="7.5" style="1" customWidth="1"/>
    <col min="16011" max="16011" width="6.125" style="1" customWidth="1"/>
    <col min="16012" max="16012" width="6.375" style="1" customWidth="1"/>
    <col min="16013" max="16014" width="9.125" style="1" customWidth="1"/>
    <col min="16015" max="16015" width="9.5" style="1" customWidth="1"/>
    <col min="16016" max="16016" width="13.625" style="1" customWidth="1"/>
    <col min="16017" max="16017" width="8" style="1"/>
    <col min="16018" max="16018" width="5.5" style="1" customWidth="1"/>
    <col min="16019" max="16019" width="6.875" style="1" customWidth="1"/>
    <col min="16020" max="16020" width="0" style="1" hidden="1" customWidth="1"/>
    <col min="16021" max="16021" width="20" style="1" customWidth="1"/>
    <col min="16022" max="16022" width="13.375" style="1" customWidth="1"/>
    <col min="16023" max="16023" width="10" style="1" customWidth="1"/>
    <col min="16024" max="16024" width="7.5" style="1" customWidth="1"/>
    <col min="16025" max="16025" width="6" style="1" customWidth="1"/>
    <col min="16026" max="16028" width="0" style="1" hidden="1" customWidth="1"/>
    <col min="16029" max="16032" width="6.375" style="1" customWidth="1"/>
    <col min="16033" max="16033" width="0" style="1" hidden="1" customWidth="1"/>
    <col min="16034" max="16034" width="6.375" style="1" customWidth="1"/>
    <col min="16035" max="16035" width="9.5" style="1" customWidth="1"/>
    <col min="16036" max="16384" width="9" style="1"/>
  </cols>
  <sheetData>
    <row r="1" spans="1:24" ht="63" customHeight="1" x14ac:dyDescent="0.3">
      <c r="A1" s="499" t="s">
        <v>857</v>
      </c>
      <c r="B1" s="500"/>
      <c r="C1" s="500"/>
      <c r="D1" s="500"/>
      <c r="E1" s="500"/>
      <c r="F1" s="500"/>
      <c r="G1" s="500"/>
      <c r="H1" s="500"/>
      <c r="I1" s="500"/>
      <c r="J1" s="500"/>
      <c r="K1" s="500"/>
      <c r="L1" s="500"/>
      <c r="Q1" s="6"/>
      <c r="R1" s="222"/>
      <c r="U1" s="176"/>
    </row>
    <row r="2" spans="1:24" ht="72.75" customHeight="1" x14ac:dyDescent="0.25">
      <c r="A2" s="501" t="s">
        <v>4411</v>
      </c>
      <c r="B2" s="501"/>
      <c r="C2" s="501"/>
      <c r="D2" s="501"/>
      <c r="E2" s="501"/>
      <c r="F2" s="501"/>
      <c r="G2" s="501"/>
      <c r="H2" s="501"/>
      <c r="I2" s="501"/>
      <c r="J2" s="501"/>
      <c r="K2" s="501"/>
      <c r="L2" s="501"/>
      <c r="M2" s="501"/>
      <c r="N2" s="501"/>
      <c r="O2" s="501"/>
      <c r="P2" s="501"/>
      <c r="Q2" s="501"/>
      <c r="R2" s="501"/>
      <c r="S2" s="501"/>
      <c r="T2" s="501"/>
      <c r="U2" s="209"/>
      <c r="V2" s="209"/>
      <c r="W2" s="209"/>
      <c r="X2" s="209"/>
    </row>
    <row r="3" spans="1:24" ht="12" customHeight="1" x14ac:dyDescent="0.4"/>
    <row r="4" spans="1:24" s="5" customFormat="1" ht="55.5" customHeight="1" x14ac:dyDescent="0.3">
      <c r="A4" s="497" t="s">
        <v>6</v>
      </c>
      <c r="B4" s="497" t="s">
        <v>5</v>
      </c>
      <c r="C4" s="498" t="s">
        <v>4</v>
      </c>
      <c r="D4" s="497" t="s">
        <v>3</v>
      </c>
      <c r="E4" s="497" t="s">
        <v>2</v>
      </c>
      <c r="F4" s="497" t="s">
        <v>761</v>
      </c>
      <c r="G4" s="497" t="s">
        <v>13</v>
      </c>
      <c r="H4" s="560" t="s">
        <v>66</v>
      </c>
      <c r="I4" s="560" t="s">
        <v>65</v>
      </c>
      <c r="J4" s="497" t="s">
        <v>1</v>
      </c>
      <c r="K4" s="497"/>
      <c r="L4" s="497" t="s">
        <v>58</v>
      </c>
      <c r="M4" s="497"/>
      <c r="N4" s="497"/>
      <c r="O4" s="497"/>
      <c r="P4" s="497"/>
      <c r="Q4" s="497" t="s">
        <v>59</v>
      </c>
      <c r="R4" s="497" t="s">
        <v>31</v>
      </c>
      <c r="S4" s="497" t="s">
        <v>850</v>
      </c>
      <c r="T4" s="497"/>
      <c r="U4" s="176"/>
    </row>
    <row r="5" spans="1:24" s="5" customFormat="1" ht="20.25" hidden="1" customHeight="1" x14ac:dyDescent="0.3">
      <c r="A5" s="497"/>
      <c r="B5" s="497"/>
      <c r="C5" s="498"/>
      <c r="D5" s="497"/>
      <c r="E5" s="497"/>
      <c r="F5" s="497"/>
      <c r="G5" s="497"/>
      <c r="H5" s="560"/>
      <c r="I5" s="560"/>
      <c r="J5" s="497" t="s">
        <v>8</v>
      </c>
      <c r="K5" s="497" t="s">
        <v>28</v>
      </c>
      <c r="L5" s="497" t="s">
        <v>30</v>
      </c>
      <c r="M5" s="497"/>
      <c r="N5" s="497" t="s">
        <v>29</v>
      </c>
      <c r="O5" s="497" t="s">
        <v>9</v>
      </c>
      <c r="P5" s="497" t="s">
        <v>10</v>
      </c>
      <c r="Q5" s="497"/>
      <c r="R5" s="497"/>
      <c r="S5" s="497"/>
      <c r="T5" s="497"/>
      <c r="U5" s="176"/>
    </row>
    <row r="6" spans="1:24" s="5" customFormat="1" ht="148.5" customHeight="1" x14ac:dyDescent="0.3">
      <c r="A6" s="497"/>
      <c r="B6" s="497"/>
      <c r="C6" s="498"/>
      <c r="D6" s="497"/>
      <c r="E6" s="497"/>
      <c r="F6" s="497"/>
      <c r="G6" s="497"/>
      <c r="H6" s="560"/>
      <c r="I6" s="560"/>
      <c r="J6" s="497"/>
      <c r="K6" s="497"/>
      <c r="L6" s="208" t="s">
        <v>11</v>
      </c>
      <c r="M6" s="208" t="s">
        <v>855</v>
      </c>
      <c r="N6" s="497"/>
      <c r="O6" s="497"/>
      <c r="P6" s="497"/>
      <c r="Q6" s="497"/>
      <c r="R6" s="497"/>
      <c r="S6" s="208" t="s">
        <v>851</v>
      </c>
      <c r="T6" s="208" t="s">
        <v>852</v>
      </c>
      <c r="U6" s="10"/>
      <c r="V6" s="2"/>
      <c r="W6" s="2"/>
    </row>
    <row r="7" spans="1:24" s="5" customFormat="1" ht="19.5" x14ac:dyDescent="0.3">
      <c r="A7" s="20">
        <v>1</v>
      </c>
      <c r="B7" s="20">
        <v>2</v>
      </c>
      <c r="C7" s="20">
        <v>3</v>
      </c>
      <c r="D7" s="20">
        <v>4</v>
      </c>
      <c r="E7" s="20">
        <v>5</v>
      </c>
      <c r="F7" s="20">
        <v>4</v>
      </c>
      <c r="G7" s="20">
        <v>7</v>
      </c>
      <c r="H7" s="20">
        <v>5</v>
      </c>
      <c r="I7" s="20">
        <v>6</v>
      </c>
      <c r="J7" s="20">
        <v>10</v>
      </c>
      <c r="K7" s="20">
        <v>11</v>
      </c>
      <c r="L7" s="20">
        <v>5</v>
      </c>
      <c r="M7" s="20">
        <v>7</v>
      </c>
      <c r="N7" s="20">
        <v>8</v>
      </c>
      <c r="O7" s="20">
        <v>9</v>
      </c>
      <c r="P7" s="20">
        <v>16</v>
      </c>
      <c r="Q7" s="20">
        <v>10</v>
      </c>
      <c r="R7" s="212">
        <v>11</v>
      </c>
      <c r="S7" s="20">
        <v>11</v>
      </c>
      <c r="T7" s="20">
        <v>12</v>
      </c>
      <c r="U7" s="176"/>
    </row>
    <row r="8" spans="1:24" s="21" customFormat="1" ht="20.25" x14ac:dyDescent="0.3">
      <c r="A8" s="502" t="s">
        <v>102</v>
      </c>
      <c r="B8" s="502"/>
      <c r="C8" s="502"/>
      <c r="D8" s="502"/>
      <c r="E8" s="502"/>
      <c r="F8" s="502"/>
      <c r="G8" s="502"/>
      <c r="H8" s="502"/>
      <c r="I8" s="502"/>
      <c r="J8" s="502"/>
      <c r="K8" s="502"/>
      <c r="L8" s="502"/>
      <c r="M8" s="502"/>
      <c r="N8" s="502"/>
      <c r="O8" s="502"/>
      <c r="P8" s="502"/>
      <c r="Q8" s="502"/>
      <c r="R8" s="502"/>
      <c r="S8" s="502"/>
      <c r="T8" s="502"/>
      <c r="U8" s="50"/>
    </row>
    <row r="9" spans="1:24" s="21" customFormat="1" ht="20.25" x14ac:dyDescent="0.3">
      <c r="A9" s="461" t="s">
        <v>103</v>
      </c>
      <c r="B9" s="461"/>
      <c r="C9" s="461"/>
      <c r="D9" s="461"/>
      <c r="E9" s="461"/>
      <c r="F9" s="461"/>
      <c r="G9" s="461"/>
      <c r="H9" s="461"/>
      <c r="I9" s="461"/>
      <c r="J9" s="461"/>
      <c r="K9" s="461"/>
      <c r="L9" s="461"/>
      <c r="M9" s="461"/>
      <c r="N9" s="461"/>
      <c r="O9" s="461"/>
      <c r="P9" s="461"/>
      <c r="Q9" s="461"/>
      <c r="R9" s="461"/>
      <c r="S9" s="461"/>
      <c r="T9" s="461"/>
      <c r="U9" s="50"/>
    </row>
    <row r="10" spans="1:24" s="21" customFormat="1" ht="20.25" x14ac:dyDescent="0.3">
      <c r="A10" s="461" t="s">
        <v>42</v>
      </c>
      <c r="B10" s="461"/>
      <c r="C10" s="461"/>
      <c r="D10" s="461"/>
      <c r="E10" s="461"/>
      <c r="F10" s="461"/>
      <c r="G10" s="461"/>
      <c r="H10" s="461"/>
      <c r="I10" s="461"/>
      <c r="J10" s="461"/>
      <c r="K10" s="461"/>
      <c r="L10" s="461"/>
      <c r="M10" s="461"/>
      <c r="N10" s="461"/>
      <c r="O10" s="461"/>
      <c r="P10" s="461"/>
      <c r="Q10" s="461"/>
      <c r="R10" s="461"/>
      <c r="S10" s="461"/>
      <c r="T10" s="461"/>
      <c r="U10" s="50"/>
    </row>
    <row r="11" spans="1:24" s="192" customFormat="1" ht="360" customHeight="1" x14ac:dyDescent="0.3">
      <c r="A11" s="185">
        <v>1</v>
      </c>
      <c r="B11" s="185" t="s">
        <v>104</v>
      </c>
      <c r="C11" s="186" t="s">
        <v>105</v>
      </c>
      <c r="D11" s="187"/>
      <c r="E11" s="185" t="s">
        <v>0</v>
      </c>
      <c r="F11" s="188" t="s">
        <v>49</v>
      </c>
      <c r="G11" s="185" t="s">
        <v>106</v>
      </c>
      <c r="H11" s="185" t="s">
        <v>44</v>
      </c>
      <c r="I11" s="185" t="s">
        <v>33</v>
      </c>
      <c r="J11" s="187" t="s">
        <v>107</v>
      </c>
      <c r="K11" s="187" t="s">
        <v>46</v>
      </c>
      <c r="L11" s="188" t="s">
        <v>47</v>
      </c>
      <c r="M11" s="188" t="s">
        <v>791</v>
      </c>
      <c r="N11" s="189" t="s">
        <v>108</v>
      </c>
      <c r="O11" s="190" t="s">
        <v>109</v>
      </c>
      <c r="P11" s="190" t="s">
        <v>110</v>
      </c>
      <c r="Q11" s="191" t="s">
        <v>276</v>
      </c>
      <c r="R11" s="213" t="s">
        <v>858</v>
      </c>
      <c r="S11" s="191"/>
      <c r="T11" s="191"/>
      <c r="U11" s="192">
        <v>1</v>
      </c>
    </row>
    <row r="12" spans="1:24" s="192" customFormat="1" ht="360" customHeight="1" x14ac:dyDescent="0.3">
      <c r="A12" s="185">
        <v>2</v>
      </c>
      <c r="B12" s="185" t="s">
        <v>111</v>
      </c>
      <c r="C12" s="186" t="s">
        <v>112</v>
      </c>
      <c r="D12" s="187"/>
      <c r="E12" s="185" t="s">
        <v>0</v>
      </c>
      <c r="F12" s="188" t="s">
        <v>113</v>
      </c>
      <c r="G12" s="185" t="s">
        <v>106</v>
      </c>
      <c r="H12" s="185" t="s">
        <v>44</v>
      </c>
      <c r="I12" s="185" t="s">
        <v>33</v>
      </c>
      <c r="J12" s="187" t="s">
        <v>54</v>
      </c>
      <c r="K12" s="187" t="s">
        <v>46</v>
      </c>
      <c r="L12" s="188" t="s">
        <v>47</v>
      </c>
      <c r="M12" s="188" t="s">
        <v>48</v>
      </c>
      <c r="N12" s="189" t="s">
        <v>108</v>
      </c>
      <c r="O12" s="190" t="s">
        <v>109</v>
      </c>
      <c r="P12" s="190" t="s">
        <v>110</v>
      </c>
      <c r="Q12" s="191" t="s">
        <v>277</v>
      </c>
      <c r="R12" s="213" t="s">
        <v>859</v>
      </c>
      <c r="S12" s="191"/>
      <c r="T12" s="191"/>
      <c r="U12" s="192">
        <v>1</v>
      </c>
    </row>
    <row r="13" spans="1:24" s="192" customFormat="1" ht="360" customHeight="1" x14ac:dyDescent="0.3">
      <c r="A13" s="185">
        <v>3</v>
      </c>
      <c r="B13" s="185" t="s">
        <v>114</v>
      </c>
      <c r="C13" s="186" t="s">
        <v>115</v>
      </c>
      <c r="D13" s="187"/>
      <c r="E13" s="185" t="s">
        <v>0</v>
      </c>
      <c r="F13" s="188" t="s">
        <v>116</v>
      </c>
      <c r="G13" s="185" t="s">
        <v>106</v>
      </c>
      <c r="H13" s="185" t="s">
        <v>44</v>
      </c>
      <c r="I13" s="185" t="s">
        <v>33</v>
      </c>
      <c r="J13" s="187" t="s">
        <v>54</v>
      </c>
      <c r="K13" s="187" t="s">
        <v>46</v>
      </c>
      <c r="L13" s="188" t="s">
        <v>47</v>
      </c>
      <c r="M13" s="188" t="s">
        <v>48</v>
      </c>
      <c r="N13" s="189" t="s">
        <v>108</v>
      </c>
      <c r="O13" s="190" t="s">
        <v>109</v>
      </c>
      <c r="P13" s="190" t="s">
        <v>110</v>
      </c>
      <c r="Q13" s="191" t="s">
        <v>278</v>
      </c>
      <c r="R13" s="213" t="s">
        <v>860</v>
      </c>
      <c r="S13" s="191"/>
      <c r="T13" s="191"/>
      <c r="U13" s="192">
        <v>1</v>
      </c>
    </row>
    <row r="14" spans="1:24" s="195" customFormat="1" ht="20.25" customHeight="1" x14ac:dyDescent="0.3">
      <c r="A14" s="468" t="s">
        <v>117</v>
      </c>
      <c r="B14" s="469"/>
      <c r="C14" s="469"/>
      <c r="D14" s="469"/>
      <c r="E14" s="469"/>
      <c r="F14" s="469"/>
      <c r="G14" s="469"/>
      <c r="H14" s="469"/>
      <c r="I14" s="469"/>
      <c r="J14" s="469"/>
      <c r="K14" s="469"/>
      <c r="L14" s="469"/>
      <c r="M14" s="469"/>
      <c r="N14" s="469"/>
      <c r="O14" s="469"/>
      <c r="P14" s="469"/>
      <c r="Q14" s="469"/>
      <c r="R14" s="469"/>
      <c r="S14" s="469"/>
      <c r="T14" s="470"/>
      <c r="U14" s="194"/>
    </row>
    <row r="15" spans="1:24" s="195" customFormat="1" ht="20.25" customHeight="1" x14ac:dyDescent="0.3">
      <c r="A15" s="468" t="s">
        <v>42</v>
      </c>
      <c r="B15" s="469"/>
      <c r="C15" s="469"/>
      <c r="D15" s="469"/>
      <c r="E15" s="469"/>
      <c r="F15" s="469"/>
      <c r="G15" s="469"/>
      <c r="H15" s="469"/>
      <c r="I15" s="469"/>
      <c r="J15" s="469"/>
      <c r="K15" s="469"/>
      <c r="L15" s="469"/>
      <c r="M15" s="469"/>
      <c r="N15" s="469"/>
      <c r="O15" s="469"/>
      <c r="P15" s="469"/>
      <c r="Q15" s="469"/>
      <c r="R15" s="469"/>
      <c r="S15" s="469"/>
      <c r="T15" s="470"/>
      <c r="U15" s="194"/>
    </row>
    <row r="16" spans="1:24" s="192" customFormat="1" ht="360" customHeight="1" x14ac:dyDescent="0.3">
      <c r="A16" s="185">
        <v>1</v>
      </c>
      <c r="B16" s="185" t="s">
        <v>118</v>
      </c>
      <c r="C16" s="186" t="s">
        <v>119</v>
      </c>
      <c r="D16" s="187"/>
      <c r="E16" s="185" t="s">
        <v>0</v>
      </c>
      <c r="F16" s="188" t="s">
        <v>49</v>
      </c>
      <c r="G16" s="185" t="s">
        <v>120</v>
      </c>
      <c r="H16" s="185" t="s">
        <v>44</v>
      </c>
      <c r="I16" s="185" t="s">
        <v>33</v>
      </c>
      <c r="J16" s="187" t="s">
        <v>107</v>
      </c>
      <c r="K16" s="187" t="s">
        <v>46</v>
      </c>
      <c r="L16" s="188" t="s">
        <v>47</v>
      </c>
      <c r="M16" s="189" t="s">
        <v>762</v>
      </c>
      <c r="N16" s="189" t="s">
        <v>108</v>
      </c>
      <c r="O16" s="190" t="s">
        <v>109</v>
      </c>
      <c r="P16" s="190" t="s">
        <v>110</v>
      </c>
      <c r="Q16" s="191" t="s">
        <v>279</v>
      </c>
      <c r="R16" s="213" t="s">
        <v>861</v>
      </c>
      <c r="S16" s="191"/>
      <c r="T16" s="191"/>
      <c r="U16" s="192">
        <v>1</v>
      </c>
    </row>
    <row r="17" spans="1:21" s="192" customFormat="1" ht="360" customHeight="1" x14ac:dyDescent="0.3">
      <c r="A17" s="185">
        <v>2</v>
      </c>
      <c r="B17" s="185" t="s">
        <v>121</v>
      </c>
      <c r="C17" s="186" t="s">
        <v>122</v>
      </c>
      <c r="D17" s="187"/>
      <c r="E17" s="185" t="s">
        <v>0</v>
      </c>
      <c r="F17" s="188" t="s">
        <v>113</v>
      </c>
      <c r="G17" s="185" t="s">
        <v>120</v>
      </c>
      <c r="H17" s="185" t="s">
        <v>44</v>
      </c>
      <c r="I17" s="185" t="s">
        <v>33</v>
      </c>
      <c r="J17" s="187" t="s">
        <v>107</v>
      </c>
      <c r="K17" s="187" t="s">
        <v>46</v>
      </c>
      <c r="L17" s="188" t="s">
        <v>47</v>
      </c>
      <c r="M17" s="189" t="s">
        <v>763</v>
      </c>
      <c r="N17" s="189" t="s">
        <v>108</v>
      </c>
      <c r="O17" s="190" t="s">
        <v>109</v>
      </c>
      <c r="P17" s="190" t="s">
        <v>110</v>
      </c>
      <c r="Q17" s="191" t="s">
        <v>280</v>
      </c>
      <c r="R17" s="213" t="s">
        <v>862</v>
      </c>
      <c r="S17" s="191"/>
      <c r="T17" s="191"/>
      <c r="U17" s="192">
        <v>1</v>
      </c>
    </row>
    <row r="18" spans="1:21" s="192" customFormat="1" ht="360" customHeight="1" x14ac:dyDescent="0.3">
      <c r="A18" s="185">
        <v>3</v>
      </c>
      <c r="B18" s="185" t="s">
        <v>123</v>
      </c>
      <c r="C18" s="186" t="s">
        <v>124</v>
      </c>
      <c r="D18" s="187"/>
      <c r="E18" s="185" t="s">
        <v>0</v>
      </c>
      <c r="F18" s="188" t="s">
        <v>113</v>
      </c>
      <c r="G18" s="185" t="s">
        <v>120</v>
      </c>
      <c r="H18" s="185" t="s">
        <v>44</v>
      </c>
      <c r="I18" s="185" t="s">
        <v>33</v>
      </c>
      <c r="J18" s="187" t="s">
        <v>107</v>
      </c>
      <c r="K18" s="187" t="s">
        <v>46</v>
      </c>
      <c r="L18" s="188" t="s">
        <v>47</v>
      </c>
      <c r="M18" s="188" t="s">
        <v>125</v>
      </c>
      <c r="N18" s="189" t="s">
        <v>108</v>
      </c>
      <c r="O18" s="190" t="s">
        <v>109</v>
      </c>
      <c r="P18" s="190" t="s">
        <v>110</v>
      </c>
      <c r="Q18" s="191" t="s">
        <v>281</v>
      </c>
      <c r="R18" s="213" t="s">
        <v>863</v>
      </c>
      <c r="S18" s="191"/>
      <c r="T18" s="191"/>
      <c r="U18" s="192">
        <v>1</v>
      </c>
    </row>
    <row r="19" spans="1:21" s="195" customFormat="1" ht="20.25" customHeight="1" x14ac:dyDescent="0.3">
      <c r="A19" s="468" t="s">
        <v>126</v>
      </c>
      <c r="B19" s="469"/>
      <c r="C19" s="469"/>
      <c r="D19" s="469"/>
      <c r="E19" s="469"/>
      <c r="F19" s="469"/>
      <c r="G19" s="469"/>
      <c r="H19" s="469"/>
      <c r="I19" s="469"/>
      <c r="J19" s="469"/>
      <c r="K19" s="469"/>
      <c r="L19" s="469"/>
      <c r="M19" s="469"/>
      <c r="N19" s="469"/>
      <c r="O19" s="469"/>
      <c r="P19" s="469"/>
      <c r="Q19" s="469"/>
      <c r="R19" s="469"/>
      <c r="S19" s="469"/>
      <c r="T19" s="470"/>
      <c r="U19" s="194"/>
    </row>
    <row r="20" spans="1:21" s="195" customFormat="1" ht="20.25" customHeight="1" x14ac:dyDescent="0.3">
      <c r="A20" s="468" t="s">
        <v>42</v>
      </c>
      <c r="B20" s="469"/>
      <c r="C20" s="469"/>
      <c r="D20" s="469"/>
      <c r="E20" s="469"/>
      <c r="F20" s="469"/>
      <c r="G20" s="469"/>
      <c r="H20" s="469"/>
      <c r="I20" s="469"/>
      <c r="J20" s="469"/>
      <c r="K20" s="469"/>
      <c r="L20" s="469"/>
      <c r="M20" s="469"/>
      <c r="N20" s="469"/>
      <c r="O20" s="469"/>
      <c r="P20" s="469"/>
      <c r="Q20" s="469"/>
      <c r="R20" s="469"/>
      <c r="S20" s="469"/>
      <c r="T20" s="470"/>
      <c r="U20" s="194"/>
    </row>
    <row r="21" spans="1:21" s="192" customFormat="1" ht="360" customHeight="1" x14ac:dyDescent="0.3">
      <c r="A21" s="185">
        <v>1</v>
      </c>
      <c r="B21" s="185" t="s">
        <v>127</v>
      </c>
      <c r="C21" s="186" t="s">
        <v>128</v>
      </c>
      <c r="D21" s="187"/>
      <c r="E21" s="185" t="s">
        <v>0</v>
      </c>
      <c r="F21" s="188" t="s">
        <v>49</v>
      </c>
      <c r="G21" s="185" t="s">
        <v>129</v>
      </c>
      <c r="H21" s="185" t="s">
        <v>44</v>
      </c>
      <c r="I21" s="185" t="s">
        <v>33</v>
      </c>
      <c r="J21" s="187" t="s">
        <v>107</v>
      </c>
      <c r="K21" s="187" t="s">
        <v>46</v>
      </c>
      <c r="L21" s="188" t="s">
        <v>47</v>
      </c>
      <c r="M21" s="188" t="s">
        <v>130</v>
      </c>
      <c r="N21" s="189" t="s">
        <v>108</v>
      </c>
      <c r="O21" s="190" t="s">
        <v>109</v>
      </c>
      <c r="P21" s="190" t="s">
        <v>110</v>
      </c>
      <c r="Q21" s="191" t="s">
        <v>282</v>
      </c>
      <c r="R21" s="213" t="s">
        <v>864</v>
      </c>
      <c r="S21" s="191"/>
      <c r="T21" s="191"/>
      <c r="U21" s="192">
        <v>1</v>
      </c>
    </row>
    <row r="22" spans="1:21" s="192" customFormat="1" ht="360" customHeight="1" x14ac:dyDescent="0.3">
      <c r="A22" s="185">
        <v>2</v>
      </c>
      <c r="B22" s="185" t="s">
        <v>131</v>
      </c>
      <c r="C22" s="186" t="s">
        <v>132</v>
      </c>
      <c r="D22" s="187"/>
      <c r="E22" s="185" t="s">
        <v>0</v>
      </c>
      <c r="F22" s="188" t="s">
        <v>113</v>
      </c>
      <c r="G22" s="185" t="s">
        <v>129</v>
      </c>
      <c r="H22" s="185" t="s">
        <v>44</v>
      </c>
      <c r="I22" s="185" t="s">
        <v>33</v>
      </c>
      <c r="J22" s="187" t="s">
        <v>107</v>
      </c>
      <c r="K22" s="187" t="s">
        <v>46</v>
      </c>
      <c r="L22" s="188" t="s">
        <v>47</v>
      </c>
      <c r="M22" s="188" t="s">
        <v>130</v>
      </c>
      <c r="N22" s="189" t="s">
        <v>108</v>
      </c>
      <c r="O22" s="190" t="s">
        <v>109</v>
      </c>
      <c r="P22" s="190" t="s">
        <v>110</v>
      </c>
      <c r="Q22" s="191" t="s">
        <v>283</v>
      </c>
      <c r="R22" s="213" t="s">
        <v>865</v>
      </c>
      <c r="S22" s="191"/>
      <c r="T22" s="191"/>
      <c r="U22" s="192">
        <v>1</v>
      </c>
    </row>
    <row r="23" spans="1:21" s="195" customFormat="1" ht="20.25" customHeight="1" x14ac:dyDescent="0.3">
      <c r="A23" s="468" t="s">
        <v>133</v>
      </c>
      <c r="B23" s="469"/>
      <c r="C23" s="469"/>
      <c r="D23" s="469"/>
      <c r="E23" s="469"/>
      <c r="F23" s="469"/>
      <c r="G23" s="469"/>
      <c r="H23" s="469"/>
      <c r="I23" s="469"/>
      <c r="J23" s="469"/>
      <c r="K23" s="469"/>
      <c r="L23" s="469"/>
      <c r="M23" s="469"/>
      <c r="N23" s="469"/>
      <c r="O23" s="469"/>
      <c r="P23" s="469"/>
      <c r="Q23" s="469"/>
      <c r="R23" s="469"/>
      <c r="S23" s="469"/>
      <c r="T23" s="470"/>
      <c r="U23" s="194"/>
    </row>
    <row r="24" spans="1:21" s="195" customFormat="1" ht="20.25" customHeight="1" x14ac:dyDescent="0.3">
      <c r="A24" s="468" t="s">
        <v>42</v>
      </c>
      <c r="B24" s="469"/>
      <c r="C24" s="469"/>
      <c r="D24" s="469"/>
      <c r="E24" s="469"/>
      <c r="F24" s="469"/>
      <c r="G24" s="469"/>
      <c r="H24" s="469"/>
      <c r="I24" s="469"/>
      <c r="J24" s="469"/>
      <c r="K24" s="469"/>
      <c r="L24" s="469"/>
      <c r="M24" s="469"/>
      <c r="N24" s="469"/>
      <c r="O24" s="469"/>
      <c r="P24" s="469"/>
      <c r="Q24" s="469"/>
      <c r="R24" s="469"/>
      <c r="S24" s="469"/>
      <c r="T24" s="470"/>
      <c r="U24" s="194"/>
    </row>
    <row r="25" spans="1:21" s="192" customFormat="1" ht="360" customHeight="1" x14ac:dyDescent="0.3">
      <c r="A25" s="185">
        <v>1</v>
      </c>
      <c r="B25" s="185" t="s">
        <v>134</v>
      </c>
      <c r="C25" s="186" t="s">
        <v>135</v>
      </c>
      <c r="D25" s="187"/>
      <c r="E25" s="185" t="s">
        <v>0</v>
      </c>
      <c r="F25" s="188" t="s">
        <v>116</v>
      </c>
      <c r="G25" s="185" t="s">
        <v>136</v>
      </c>
      <c r="H25" s="185" t="s">
        <v>44</v>
      </c>
      <c r="I25" s="185" t="s">
        <v>33</v>
      </c>
      <c r="J25" s="187" t="s">
        <v>137</v>
      </c>
      <c r="K25" s="187" t="s">
        <v>46</v>
      </c>
      <c r="L25" s="188" t="s">
        <v>47</v>
      </c>
      <c r="M25" s="188" t="s">
        <v>48</v>
      </c>
      <c r="N25" s="189" t="s">
        <v>108</v>
      </c>
      <c r="O25" s="190" t="s">
        <v>109</v>
      </c>
      <c r="P25" s="190" t="s">
        <v>110</v>
      </c>
      <c r="Q25" s="191" t="s">
        <v>277</v>
      </c>
      <c r="R25" s="213" t="s">
        <v>866</v>
      </c>
      <c r="S25" s="191"/>
      <c r="T25" s="191"/>
      <c r="U25" s="192">
        <v>1</v>
      </c>
    </row>
    <row r="26" spans="1:21" s="192" customFormat="1" ht="360" customHeight="1" x14ac:dyDescent="0.3">
      <c r="A26" s="185">
        <v>2</v>
      </c>
      <c r="B26" s="185" t="s">
        <v>138</v>
      </c>
      <c r="C26" s="186" t="s">
        <v>139</v>
      </c>
      <c r="D26" s="187"/>
      <c r="E26" s="185" t="s">
        <v>0</v>
      </c>
      <c r="F26" s="188" t="s">
        <v>113</v>
      </c>
      <c r="G26" s="185" t="s">
        <v>136</v>
      </c>
      <c r="H26" s="185" t="s">
        <v>44</v>
      </c>
      <c r="I26" s="185" t="s">
        <v>33</v>
      </c>
      <c r="J26" s="187" t="s">
        <v>107</v>
      </c>
      <c r="K26" s="187" t="s">
        <v>46</v>
      </c>
      <c r="L26" s="188" t="s">
        <v>47</v>
      </c>
      <c r="M26" s="188" t="s">
        <v>48</v>
      </c>
      <c r="N26" s="189" t="s">
        <v>108</v>
      </c>
      <c r="O26" s="190" t="s">
        <v>109</v>
      </c>
      <c r="P26" s="190" t="s">
        <v>110</v>
      </c>
      <c r="Q26" s="191" t="s">
        <v>277</v>
      </c>
      <c r="R26" s="213" t="s">
        <v>867</v>
      </c>
      <c r="S26" s="191"/>
      <c r="T26" s="191"/>
      <c r="U26" s="192">
        <v>1</v>
      </c>
    </row>
    <row r="27" spans="1:21" s="195" customFormat="1" ht="20.25" customHeight="1" x14ac:dyDescent="0.3">
      <c r="A27" s="468" t="s">
        <v>43</v>
      </c>
      <c r="B27" s="469"/>
      <c r="C27" s="469"/>
      <c r="D27" s="469"/>
      <c r="E27" s="469"/>
      <c r="F27" s="469"/>
      <c r="G27" s="469"/>
      <c r="H27" s="469"/>
      <c r="I27" s="469"/>
      <c r="J27" s="469"/>
      <c r="K27" s="469"/>
      <c r="L27" s="469"/>
      <c r="M27" s="469"/>
      <c r="N27" s="469"/>
      <c r="O27" s="469"/>
      <c r="P27" s="469"/>
      <c r="Q27" s="469"/>
      <c r="R27" s="469"/>
      <c r="S27" s="469"/>
      <c r="T27" s="470"/>
      <c r="U27" s="194"/>
    </row>
    <row r="28" spans="1:21" s="192" customFormat="1" ht="360" customHeight="1" x14ac:dyDescent="0.3">
      <c r="A28" s="185">
        <v>1</v>
      </c>
      <c r="B28" s="185" t="s">
        <v>140</v>
      </c>
      <c r="C28" s="186" t="s">
        <v>141</v>
      </c>
      <c r="D28" s="187"/>
      <c r="E28" s="185" t="s">
        <v>0</v>
      </c>
      <c r="F28" s="188" t="s">
        <v>45</v>
      </c>
      <c r="G28" s="185" t="s">
        <v>136</v>
      </c>
      <c r="H28" s="185" t="s">
        <v>44</v>
      </c>
      <c r="I28" s="185" t="s">
        <v>33</v>
      </c>
      <c r="J28" s="187" t="s">
        <v>137</v>
      </c>
      <c r="K28" s="187" t="s">
        <v>46</v>
      </c>
      <c r="L28" s="188" t="s">
        <v>47</v>
      </c>
      <c r="M28" s="188" t="s">
        <v>48</v>
      </c>
      <c r="N28" s="189" t="s">
        <v>108</v>
      </c>
      <c r="O28" s="190" t="s">
        <v>109</v>
      </c>
      <c r="P28" s="190" t="s">
        <v>110</v>
      </c>
      <c r="Q28" s="191" t="s">
        <v>284</v>
      </c>
      <c r="R28" s="213" t="s">
        <v>868</v>
      </c>
      <c r="S28" s="191"/>
      <c r="T28" s="191"/>
      <c r="U28" s="192">
        <v>1</v>
      </c>
    </row>
    <row r="29" spans="1:21" s="195" customFormat="1" ht="20.25" customHeight="1" x14ac:dyDescent="0.3">
      <c r="A29" s="468" t="s">
        <v>142</v>
      </c>
      <c r="B29" s="469"/>
      <c r="C29" s="469"/>
      <c r="D29" s="469"/>
      <c r="E29" s="469"/>
      <c r="F29" s="469"/>
      <c r="G29" s="469"/>
      <c r="H29" s="469"/>
      <c r="I29" s="469"/>
      <c r="J29" s="469"/>
      <c r="K29" s="469"/>
      <c r="L29" s="469"/>
      <c r="M29" s="469"/>
      <c r="N29" s="469"/>
      <c r="O29" s="469"/>
      <c r="P29" s="469"/>
      <c r="Q29" s="469"/>
      <c r="R29" s="469"/>
      <c r="S29" s="469"/>
      <c r="T29" s="470"/>
      <c r="U29" s="194"/>
    </row>
    <row r="30" spans="1:21" s="195" customFormat="1" ht="20.25" customHeight="1" x14ac:dyDescent="0.3">
      <c r="A30" s="468" t="s">
        <v>42</v>
      </c>
      <c r="B30" s="469"/>
      <c r="C30" s="469"/>
      <c r="D30" s="469"/>
      <c r="E30" s="469"/>
      <c r="F30" s="469"/>
      <c r="G30" s="469"/>
      <c r="H30" s="469"/>
      <c r="I30" s="469"/>
      <c r="J30" s="469"/>
      <c r="K30" s="469"/>
      <c r="L30" s="469"/>
      <c r="M30" s="469"/>
      <c r="N30" s="469"/>
      <c r="O30" s="469"/>
      <c r="P30" s="469"/>
      <c r="Q30" s="469"/>
      <c r="R30" s="469"/>
      <c r="S30" s="469"/>
      <c r="T30" s="470"/>
      <c r="U30" s="194"/>
    </row>
    <row r="31" spans="1:21" s="192" customFormat="1" ht="360" customHeight="1" x14ac:dyDescent="0.3">
      <c r="A31" s="185">
        <v>1</v>
      </c>
      <c r="B31" s="185" t="s">
        <v>143</v>
      </c>
      <c r="C31" s="186" t="s">
        <v>144</v>
      </c>
      <c r="D31" s="187"/>
      <c r="E31" s="185" t="s">
        <v>0</v>
      </c>
      <c r="F31" s="188" t="s">
        <v>49</v>
      </c>
      <c r="G31" s="185" t="s">
        <v>145</v>
      </c>
      <c r="H31" s="185" t="s">
        <v>44</v>
      </c>
      <c r="I31" s="185" t="s">
        <v>33</v>
      </c>
      <c r="J31" s="187" t="s">
        <v>107</v>
      </c>
      <c r="K31" s="187" t="s">
        <v>46</v>
      </c>
      <c r="L31" s="188" t="s">
        <v>47</v>
      </c>
      <c r="M31" s="188" t="s">
        <v>48</v>
      </c>
      <c r="N31" s="189" t="s">
        <v>108</v>
      </c>
      <c r="O31" s="190" t="s">
        <v>109</v>
      </c>
      <c r="P31" s="190" t="s">
        <v>110</v>
      </c>
      <c r="Q31" s="191" t="s">
        <v>277</v>
      </c>
      <c r="R31" s="213" t="s">
        <v>869</v>
      </c>
      <c r="S31" s="191"/>
      <c r="T31" s="191"/>
      <c r="U31" s="192">
        <v>1</v>
      </c>
    </row>
    <row r="32" spans="1:21" s="192" customFormat="1" ht="360" customHeight="1" x14ac:dyDescent="0.3">
      <c r="A32" s="185">
        <v>2</v>
      </c>
      <c r="B32" s="185" t="s">
        <v>146</v>
      </c>
      <c r="C32" s="186" t="s">
        <v>147</v>
      </c>
      <c r="D32" s="187"/>
      <c r="E32" s="185" t="s">
        <v>0</v>
      </c>
      <c r="F32" s="188" t="s">
        <v>113</v>
      </c>
      <c r="G32" s="185" t="s">
        <v>145</v>
      </c>
      <c r="H32" s="185" t="s">
        <v>44</v>
      </c>
      <c r="I32" s="185" t="s">
        <v>33</v>
      </c>
      <c r="J32" s="187" t="s">
        <v>54</v>
      </c>
      <c r="K32" s="187" t="s">
        <v>46</v>
      </c>
      <c r="L32" s="188" t="s">
        <v>47</v>
      </c>
      <c r="M32" s="188" t="s">
        <v>48</v>
      </c>
      <c r="N32" s="189" t="s">
        <v>108</v>
      </c>
      <c r="O32" s="190" t="s">
        <v>109</v>
      </c>
      <c r="P32" s="190" t="s">
        <v>110</v>
      </c>
      <c r="Q32" s="191" t="s">
        <v>277</v>
      </c>
      <c r="R32" s="213" t="s">
        <v>870</v>
      </c>
      <c r="S32" s="191"/>
      <c r="T32" s="191"/>
      <c r="U32" s="192">
        <v>1</v>
      </c>
    </row>
    <row r="33" spans="1:21" s="192" customFormat="1" ht="360" customHeight="1" x14ac:dyDescent="0.3">
      <c r="A33" s="185">
        <v>3</v>
      </c>
      <c r="B33" s="185" t="s">
        <v>148</v>
      </c>
      <c r="C33" s="186" t="s">
        <v>149</v>
      </c>
      <c r="D33" s="187"/>
      <c r="E33" s="185" t="s">
        <v>0</v>
      </c>
      <c r="F33" s="188" t="s">
        <v>113</v>
      </c>
      <c r="G33" s="185" t="s">
        <v>145</v>
      </c>
      <c r="H33" s="185" t="s">
        <v>44</v>
      </c>
      <c r="I33" s="185" t="s">
        <v>33</v>
      </c>
      <c r="J33" s="187" t="s">
        <v>107</v>
      </c>
      <c r="K33" s="187" t="s">
        <v>46</v>
      </c>
      <c r="L33" s="188" t="s">
        <v>47</v>
      </c>
      <c r="M33" s="189" t="s">
        <v>792</v>
      </c>
      <c r="N33" s="189" t="s">
        <v>108</v>
      </c>
      <c r="O33" s="190" t="s">
        <v>109</v>
      </c>
      <c r="P33" s="190" t="s">
        <v>110</v>
      </c>
      <c r="Q33" s="191" t="s">
        <v>277</v>
      </c>
      <c r="R33" s="213" t="s">
        <v>871</v>
      </c>
      <c r="S33" s="191"/>
      <c r="T33" s="191"/>
      <c r="U33" s="192">
        <v>1</v>
      </c>
    </row>
    <row r="34" spans="1:21" s="195" customFormat="1" ht="20.25" customHeight="1" x14ac:dyDescent="0.3">
      <c r="A34" s="468" t="s">
        <v>150</v>
      </c>
      <c r="B34" s="469"/>
      <c r="C34" s="469"/>
      <c r="D34" s="469"/>
      <c r="E34" s="469"/>
      <c r="F34" s="469"/>
      <c r="G34" s="469"/>
      <c r="H34" s="469"/>
      <c r="I34" s="469"/>
      <c r="J34" s="469"/>
      <c r="K34" s="469"/>
      <c r="L34" s="469"/>
      <c r="M34" s="469"/>
      <c r="N34" s="469"/>
      <c r="O34" s="469"/>
      <c r="P34" s="469"/>
      <c r="Q34" s="469"/>
      <c r="R34" s="469"/>
      <c r="S34" s="469"/>
      <c r="T34" s="470"/>
      <c r="U34" s="194"/>
    </row>
    <row r="35" spans="1:21" s="195" customFormat="1" ht="20.25" customHeight="1" x14ac:dyDescent="0.3">
      <c r="A35" s="468" t="s">
        <v>42</v>
      </c>
      <c r="B35" s="469"/>
      <c r="C35" s="469"/>
      <c r="D35" s="469"/>
      <c r="E35" s="469"/>
      <c r="F35" s="469"/>
      <c r="G35" s="469"/>
      <c r="H35" s="469"/>
      <c r="I35" s="469"/>
      <c r="J35" s="469"/>
      <c r="K35" s="469"/>
      <c r="L35" s="469"/>
      <c r="M35" s="469"/>
      <c r="N35" s="469"/>
      <c r="O35" s="469"/>
      <c r="P35" s="469"/>
      <c r="Q35" s="469"/>
      <c r="R35" s="469"/>
      <c r="S35" s="469"/>
      <c r="T35" s="470"/>
      <c r="U35" s="194"/>
    </row>
    <row r="36" spans="1:21" s="192" customFormat="1" ht="360" customHeight="1" x14ac:dyDescent="0.3">
      <c r="A36" s="185">
        <v>1</v>
      </c>
      <c r="B36" s="185" t="s">
        <v>151</v>
      </c>
      <c r="C36" s="196" t="s">
        <v>152</v>
      </c>
      <c r="D36" s="187"/>
      <c r="E36" s="185" t="s">
        <v>0</v>
      </c>
      <c r="F36" s="185" t="s">
        <v>49</v>
      </c>
      <c r="G36" s="185" t="s">
        <v>153</v>
      </c>
      <c r="H36" s="185" t="s">
        <v>44</v>
      </c>
      <c r="I36" s="185" t="s">
        <v>33</v>
      </c>
      <c r="J36" s="187" t="s">
        <v>107</v>
      </c>
      <c r="K36" s="187" t="s">
        <v>154</v>
      </c>
      <c r="L36" s="188" t="s">
        <v>47</v>
      </c>
      <c r="M36" s="188" t="s">
        <v>793</v>
      </c>
      <c r="N36" s="189" t="s">
        <v>108</v>
      </c>
      <c r="O36" s="190" t="s">
        <v>109</v>
      </c>
      <c r="P36" s="190" t="s">
        <v>110</v>
      </c>
      <c r="Q36" s="191" t="s">
        <v>285</v>
      </c>
      <c r="R36" s="213" t="s">
        <v>872</v>
      </c>
      <c r="S36" s="191"/>
      <c r="T36" s="191"/>
      <c r="U36" s="192">
        <v>1</v>
      </c>
    </row>
    <row r="37" spans="1:21" s="192" customFormat="1" ht="360" customHeight="1" x14ac:dyDescent="0.3">
      <c r="A37" s="185">
        <v>2</v>
      </c>
      <c r="B37" s="185" t="s">
        <v>155</v>
      </c>
      <c r="C37" s="196" t="s">
        <v>156</v>
      </c>
      <c r="D37" s="187"/>
      <c r="E37" s="185" t="s">
        <v>0</v>
      </c>
      <c r="F37" s="185" t="s">
        <v>113</v>
      </c>
      <c r="G37" s="185" t="s">
        <v>153</v>
      </c>
      <c r="H37" s="185" t="s">
        <v>44</v>
      </c>
      <c r="I37" s="185" t="s">
        <v>33</v>
      </c>
      <c r="J37" s="187" t="s">
        <v>107</v>
      </c>
      <c r="K37" s="187" t="s">
        <v>154</v>
      </c>
      <c r="L37" s="188" t="s">
        <v>47</v>
      </c>
      <c r="M37" s="189" t="s">
        <v>794</v>
      </c>
      <c r="N37" s="189" t="s">
        <v>108</v>
      </c>
      <c r="O37" s="190" t="s">
        <v>109</v>
      </c>
      <c r="P37" s="190" t="s">
        <v>110</v>
      </c>
      <c r="Q37" s="191" t="s">
        <v>286</v>
      </c>
      <c r="R37" s="213" t="s">
        <v>795</v>
      </c>
      <c r="S37" s="191"/>
      <c r="T37" s="191"/>
      <c r="U37" s="192">
        <v>1</v>
      </c>
    </row>
    <row r="38" spans="1:21" s="192" customFormat="1" ht="360" customHeight="1" x14ac:dyDescent="0.3">
      <c r="A38" s="185">
        <v>3</v>
      </c>
      <c r="B38" s="185" t="s">
        <v>157</v>
      </c>
      <c r="C38" s="196" t="s">
        <v>158</v>
      </c>
      <c r="D38" s="187"/>
      <c r="E38" s="185" t="s">
        <v>0</v>
      </c>
      <c r="F38" s="185" t="s">
        <v>113</v>
      </c>
      <c r="G38" s="185" t="s">
        <v>153</v>
      </c>
      <c r="H38" s="185" t="s">
        <v>44</v>
      </c>
      <c r="I38" s="185" t="s">
        <v>33</v>
      </c>
      <c r="J38" s="187" t="s">
        <v>107</v>
      </c>
      <c r="K38" s="187" t="s">
        <v>154</v>
      </c>
      <c r="L38" s="188" t="s">
        <v>47</v>
      </c>
      <c r="M38" s="188" t="s">
        <v>159</v>
      </c>
      <c r="N38" s="189" t="s">
        <v>108</v>
      </c>
      <c r="O38" s="190" t="s">
        <v>109</v>
      </c>
      <c r="P38" s="190" t="s">
        <v>110</v>
      </c>
      <c r="Q38" s="191" t="s">
        <v>286</v>
      </c>
      <c r="R38" s="213" t="s">
        <v>873</v>
      </c>
      <c r="S38" s="191"/>
      <c r="T38" s="191"/>
      <c r="U38" s="192">
        <v>1</v>
      </c>
    </row>
    <row r="39" spans="1:21" s="195" customFormat="1" ht="20.25" customHeight="1" x14ac:dyDescent="0.3">
      <c r="A39" s="468" t="s">
        <v>43</v>
      </c>
      <c r="B39" s="469"/>
      <c r="C39" s="469"/>
      <c r="D39" s="469"/>
      <c r="E39" s="469"/>
      <c r="F39" s="469"/>
      <c r="G39" s="469"/>
      <c r="H39" s="469"/>
      <c r="I39" s="469"/>
      <c r="J39" s="469"/>
      <c r="K39" s="469"/>
      <c r="L39" s="469"/>
      <c r="M39" s="469"/>
      <c r="N39" s="469"/>
      <c r="O39" s="469"/>
      <c r="P39" s="469"/>
      <c r="Q39" s="469"/>
      <c r="R39" s="469"/>
      <c r="S39" s="469"/>
      <c r="T39" s="470"/>
      <c r="U39" s="194"/>
    </row>
    <row r="40" spans="1:21" s="192" customFormat="1" ht="360" customHeight="1" x14ac:dyDescent="0.3">
      <c r="A40" s="185">
        <v>1</v>
      </c>
      <c r="B40" s="185" t="s">
        <v>160</v>
      </c>
      <c r="C40" s="196" t="s">
        <v>161</v>
      </c>
      <c r="D40" s="187"/>
      <c r="E40" s="187" t="s">
        <v>0</v>
      </c>
      <c r="F40" s="188" t="s">
        <v>45</v>
      </c>
      <c r="G40" s="185" t="s">
        <v>153</v>
      </c>
      <c r="H40" s="185" t="s">
        <v>44</v>
      </c>
      <c r="I40" s="185" t="s">
        <v>33</v>
      </c>
      <c r="J40" s="187" t="s">
        <v>107</v>
      </c>
      <c r="K40" s="187" t="s">
        <v>154</v>
      </c>
      <c r="L40" s="188" t="s">
        <v>47</v>
      </c>
      <c r="M40" s="188" t="s">
        <v>162</v>
      </c>
      <c r="N40" s="189" t="s">
        <v>108</v>
      </c>
      <c r="O40" s="190" t="s">
        <v>109</v>
      </c>
      <c r="P40" s="190" t="s">
        <v>110</v>
      </c>
      <c r="Q40" s="191" t="s">
        <v>286</v>
      </c>
      <c r="R40" s="213" t="s">
        <v>874</v>
      </c>
      <c r="S40" s="191"/>
      <c r="T40" s="191"/>
      <c r="U40" s="192">
        <v>1</v>
      </c>
    </row>
    <row r="41" spans="1:21" s="195" customFormat="1" ht="20.25" customHeight="1" x14ac:dyDescent="0.3">
      <c r="A41" s="468" t="s">
        <v>163</v>
      </c>
      <c r="B41" s="469"/>
      <c r="C41" s="469"/>
      <c r="D41" s="469"/>
      <c r="E41" s="469"/>
      <c r="F41" s="469"/>
      <c r="G41" s="469"/>
      <c r="H41" s="469"/>
      <c r="I41" s="469"/>
      <c r="J41" s="469"/>
      <c r="K41" s="469"/>
      <c r="L41" s="469"/>
      <c r="M41" s="469"/>
      <c r="N41" s="469"/>
      <c r="O41" s="469"/>
      <c r="P41" s="469"/>
      <c r="Q41" s="469"/>
      <c r="R41" s="469"/>
      <c r="S41" s="469"/>
      <c r="T41" s="470"/>
      <c r="U41" s="194"/>
    </row>
    <row r="42" spans="1:21" s="195" customFormat="1" ht="20.25" customHeight="1" x14ac:dyDescent="0.3">
      <c r="A42" s="468" t="s">
        <v>42</v>
      </c>
      <c r="B42" s="469"/>
      <c r="C42" s="469"/>
      <c r="D42" s="469"/>
      <c r="E42" s="469"/>
      <c r="F42" s="469"/>
      <c r="G42" s="469"/>
      <c r="H42" s="469"/>
      <c r="I42" s="469"/>
      <c r="J42" s="469"/>
      <c r="K42" s="469"/>
      <c r="L42" s="469"/>
      <c r="M42" s="469"/>
      <c r="N42" s="469"/>
      <c r="O42" s="469"/>
      <c r="P42" s="469"/>
      <c r="Q42" s="469"/>
      <c r="R42" s="469"/>
      <c r="S42" s="469"/>
      <c r="T42" s="470"/>
      <c r="U42" s="194"/>
    </row>
    <row r="43" spans="1:21" s="192" customFormat="1" ht="360" customHeight="1" x14ac:dyDescent="0.3">
      <c r="A43" s="185">
        <v>1</v>
      </c>
      <c r="B43" s="185" t="s">
        <v>164</v>
      </c>
      <c r="C43" s="196" t="s">
        <v>165</v>
      </c>
      <c r="D43" s="187"/>
      <c r="E43" s="187" t="s">
        <v>0</v>
      </c>
      <c r="F43" s="188" t="s">
        <v>49</v>
      </c>
      <c r="G43" s="185" t="s">
        <v>166</v>
      </c>
      <c r="H43" s="185" t="s">
        <v>44</v>
      </c>
      <c r="I43" s="185" t="s">
        <v>33</v>
      </c>
      <c r="J43" s="187" t="s">
        <v>137</v>
      </c>
      <c r="K43" s="187" t="s">
        <v>46</v>
      </c>
      <c r="L43" s="188" t="s">
        <v>47</v>
      </c>
      <c r="M43" s="189" t="s">
        <v>796</v>
      </c>
      <c r="N43" s="189" t="s">
        <v>108</v>
      </c>
      <c r="O43" s="190" t="s">
        <v>109</v>
      </c>
      <c r="P43" s="190" t="s">
        <v>110</v>
      </c>
      <c r="Q43" s="191" t="s">
        <v>287</v>
      </c>
      <c r="R43" s="213" t="s">
        <v>875</v>
      </c>
      <c r="S43" s="191"/>
      <c r="T43" s="191"/>
      <c r="U43" s="192">
        <v>1</v>
      </c>
    </row>
    <row r="44" spans="1:21" s="192" customFormat="1" ht="360" customHeight="1" x14ac:dyDescent="0.3">
      <c r="A44" s="185">
        <v>2</v>
      </c>
      <c r="B44" s="185" t="s">
        <v>167</v>
      </c>
      <c r="C44" s="196" t="s">
        <v>168</v>
      </c>
      <c r="D44" s="187"/>
      <c r="E44" s="187" t="s">
        <v>0</v>
      </c>
      <c r="F44" s="188" t="s">
        <v>116</v>
      </c>
      <c r="G44" s="185" t="s">
        <v>166</v>
      </c>
      <c r="H44" s="185" t="s">
        <v>44</v>
      </c>
      <c r="I44" s="185" t="s">
        <v>33</v>
      </c>
      <c r="J44" s="187" t="s">
        <v>107</v>
      </c>
      <c r="K44" s="187" t="s">
        <v>46</v>
      </c>
      <c r="L44" s="188" t="s">
        <v>47</v>
      </c>
      <c r="M44" s="188" t="s">
        <v>48</v>
      </c>
      <c r="N44" s="189" t="s">
        <v>108</v>
      </c>
      <c r="O44" s="190" t="s">
        <v>109</v>
      </c>
      <c r="P44" s="190" t="s">
        <v>110</v>
      </c>
      <c r="Q44" s="191" t="s">
        <v>288</v>
      </c>
      <c r="R44" s="213" t="s">
        <v>797</v>
      </c>
      <c r="S44" s="191"/>
      <c r="T44" s="191"/>
      <c r="U44" s="192">
        <v>1</v>
      </c>
    </row>
    <row r="45" spans="1:21" s="195" customFormat="1" ht="20.25" customHeight="1" x14ac:dyDescent="0.3">
      <c r="A45" s="468" t="s">
        <v>169</v>
      </c>
      <c r="B45" s="469"/>
      <c r="C45" s="469"/>
      <c r="D45" s="469"/>
      <c r="E45" s="469"/>
      <c r="F45" s="469"/>
      <c r="G45" s="469"/>
      <c r="H45" s="469"/>
      <c r="I45" s="469"/>
      <c r="J45" s="469"/>
      <c r="K45" s="469"/>
      <c r="L45" s="469"/>
      <c r="M45" s="469"/>
      <c r="N45" s="469"/>
      <c r="O45" s="469"/>
      <c r="P45" s="469"/>
      <c r="Q45" s="469"/>
      <c r="R45" s="469"/>
      <c r="S45" s="469"/>
      <c r="T45" s="470"/>
      <c r="U45" s="194"/>
    </row>
    <row r="46" spans="1:21" s="195" customFormat="1" ht="20.25" customHeight="1" x14ac:dyDescent="0.3">
      <c r="A46" s="468" t="s">
        <v>42</v>
      </c>
      <c r="B46" s="469"/>
      <c r="C46" s="469"/>
      <c r="D46" s="469"/>
      <c r="E46" s="469"/>
      <c r="F46" s="469"/>
      <c r="G46" s="469"/>
      <c r="H46" s="469"/>
      <c r="I46" s="469"/>
      <c r="J46" s="469"/>
      <c r="K46" s="469"/>
      <c r="L46" s="469"/>
      <c r="M46" s="469"/>
      <c r="N46" s="469"/>
      <c r="O46" s="469"/>
      <c r="P46" s="469"/>
      <c r="Q46" s="469"/>
      <c r="R46" s="469"/>
      <c r="S46" s="469"/>
      <c r="T46" s="470"/>
      <c r="U46" s="194"/>
    </row>
    <row r="47" spans="1:21" s="192" customFormat="1" ht="360" customHeight="1" x14ac:dyDescent="0.3">
      <c r="A47" s="185">
        <v>1</v>
      </c>
      <c r="B47" s="185" t="s">
        <v>170</v>
      </c>
      <c r="C47" s="196" t="s">
        <v>171</v>
      </c>
      <c r="D47" s="187"/>
      <c r="E47" s="187" t="s">
        <v>0</v>
      </c>
      <c r="F47" s="188" t="s">
        <v>49</v>
      </c>
      <c r="G47" s="185" t="s">
        <v>172</v>
      </c>
      <c r="H47" s="185" t="s">
        <v>44</v>
      </c>
      <c r="I47" s="185" t="s">
        <v>33</v>
      </c>
      <c r="J47" s="187" t="s">
        <v>107</v>
      </c>
      <c r="K47" s="187" t="s">
        <v>46</v>
      </c>
      <c r="L47" s="188" t="s">
        <v>47</v>
      </c>
      <c r="M47" s="188" t="s">
        <v>48</v>
      </c>
      <c r="N47" s="189" t="s">
        <v>108</v>
      </c>
      <c r="O47" s="190" t="s">
        <v>109</v>
      </c>
      <c r="P47" s="190" t="s">
        <v>110</v>
      </c>
      <c r="Q47" s="191" t="s">
        <v>289</v>
      </c>
      <c r="R47" s="213" t="s">
        <v>798</v>
      </c>
      <c r="S47" s="191"/>
      <c r="T47" s="191"/>
      <c r="U47" s="192">
        <v>1</v>
      </c>
    </row>
    <row r="48" spans="1:21" s="192" customFormat="1" ht="360" customHeight="1" x14ac:dyDescent="0.3">
      <c r="A48" s="185">
        <v>2</v>
      </c>
      <c r="B48" s="185" t="s">
        <v>173</v>
      </c>
      <c r="C48" s="196" t="s">
        <v>174</v>
      </c>
      <c r="D48" s="187"/>
      <c r="E48" s="187" t="s">
        <v>0</v>
      </c>
      <c r="F48" s="188" t="s">
        <v>113</v>
      </c>
      <c r="G48" s="185" t="s">
        <v>172</v>
      </c>
      <c r="H48" s="185" t="s">
        <v>44</v>
      </c>
      <c r="I48" s="185" t="s">
        <v>33</v>
      </c>
      <c r="J48" s="187" t="s">
        <v>107</v>
      </c>
      <c r="K48" s="187" t="s">
        <v>46</v>
      </c>
      <c r="L48" s="188" t="s">
        <v>47</v>
      </c>
      <c r="M48" s="188" t="s">
        <v>48</v>
      </c>
      <c r="N48" s="189" t="s">
        <v>108</v>
      </c>
      <c r="O48" s="190" t="s">
        <v>109</v>
      </c>
      <c r="P48" s="190" t="s">
        <v>110</v>
      </c>
      <c r="Q48" s="191" t="s">
        <v>277</v>
      </c>
      <c r="R48" s="213" t="s">
        <v>876</v>
      </c>
      <c r="S48" s="191"/>
      <c r="T48" s="191"/>
      <c r="U48" s="192">
        <v>1</v>
      </c>
    </row>
    <row r="49" spans="1:21" s="192" customFormat="1" ht="360" customHeight="1" x14ac:dyDescent="0.3">
      <c r="A49" s="185">
        <v>3</v>
      </c>
      <c r="B49" s="185" t="s">
        <v>175</v>
      </c>
      <c r="C49" s="196" t="s">
        <v>176</v>
      </c>
      <c r="D49" s="187"/>
      <c r="E49" s="187" t="s">
        <v>0</v>
      </c>
      <c r="F49" s="188" t="s">
        <v>113</v>
      </c>
      <c r="G49" s="185" t="s">
        <v>172</v>
      </c>
      <c r="H49" s="185" t="s">
        <v>44</v>
      </c>
      <c r="I49" s="185" t="s">
        <v>33</v>
      </c>
      <c r="J49" s="187" t="s">
        <v>137</v>
      </c>
      <c r="K49" s="187" t="s">
        <v>46</v>
      </c>
      <c r="L49" s="188" t="s">
        <v>47</v>
      </c>
      <c r="M49" s="188" t="s">
        <v>177</v>
      </c>
      <c r="N49" s="189" t="s">
        <v>108</v>
      </c>
      <c r="O49" s="190" t="s">
        <v>109</v>
      </c>
      <c r="P49" s="190" t="s">
        <v>110</v>
      </c>
      <c r="Q49" s="191" t="s">
        <v>277</v>
      </c>
      <c r="R49" s="214" t="s">
        <v>877</v>
      </c>
      <c r="S49" s="197"/>
      <c r="T49" s="197"/>
      <c r="U49" s="192">
        <v>1</v>
      </c>
    </row>
    <row r="50" spans="1:21" s="195" customFormat="1" ht="20.25" customHeight="1" x14ac:dyDescent="0.3">
      <c r="A50" s="468" t="s">
        <v>43</v>
      </c>
      <c r="B50" s="469"/>
      <c r="C50" s="469"/>
      <c r="D50" s="469"/>
      <c r="E50" s="469"/>
      <c r="F50" s="469"/>
      <c r="G50" s="469"/>
      <c r="H50" s="469"/>
      <c r="I50" s="469"/>
      <c r="J50" s="469"/>
      <c r="K50" s="469"/>
      <c r="L50" s="469"/>
      <c r="M50" s="469"/>
      <c r="N50" s="469"/>
      <c r="O50" s="469"/>
      <c r="P50" s="469"/>
      <c r="Q50" s="469"/>
      <c r="R50" s="469"/>
      <c r="S50" s="469"/>
      <c r="T50" s="470"/>
      <c r="U50" s="194"/>
    </row>
    <row r="51" spans="1:21" s="192" customFormat="1" ht="360" customHeight="1" x14ac:dyDescent="0.3">
      <c r="A51" s="185">
        <v>1</v>
      </c>
      <c r="B51" s="185" t="s">
        <v>178</v>
      </c>
      <c r="C51" s="196" t="s">
        <v>179</v>
      </c>
      <c r="D51" s="187"/>
      <c r="E51" s="187" t="s">
        <v>0</v>
      </c>
      <c r="F51" s="188" t="s">
        <v>45</v>
      </c>
      <c r="G51" s="185" t="s">
        <v>172</v>
      </c>
      <c r="H51" s="185" t="s">
        <v>44</v>
      </c>
      <c r="I51" s="185" t="s">
        <v>33</v>
      </c>
      <c r="J51" s="187" t="s">
        <v>54</v>
      </c>
      <c r="K51" s="187" t="s">
        <v>46</v>
      </c>
      <c r="L51" s="188" t="s">
        <v>47</v>
      </c>
      <c r="M51" s="188" t="s">
        <v>48</v>
      </c>
      <c r="N51" s="189" t="s">
        <v>108</v>
      </c>
      <c r="O51" s="190" t="s">
        <v>109</v>
      </c>
      <c r="P51" s="190" t="s">
        <v>110</v>
      </c>
      <c r="Q51" s="191" t="s">
        <v>290</v>
      </c>
      <c r="R51" s="213" t="s">
        <v>878</v>
      </c>
      <c r="S51" s="191"/>
      <c r="T51" s="191"/>
      <c r="U51" s="192">
        <v>1</v>
      </c>
    </row>
    <row r="52" spans="1:21" s="195" customFormat="1" ht="20.25" customHeight="1" x14ac:dyDescent="0.3">
      <c r="A52" s="468" t="s">
        <v>180</v>
      </c>
      <c r="B52" s="469"/>
      <c r="C52" s="469"/>
      <c r="D52" s="469"/>
      <c r="E52" s="469"/>
      <c r="F52" s="469"/>
      <c r="G52" s="469"/>
      <c r="H52" s="469"/>
      <c r="I52" s="469"/>
      <c r="J52" s="469"/>
      <c r="K52" s="469"/>
      <c r="L52" s="469"/>
      <c r="M52" s="469"/>
      <c r="N52" s="469"/>
      <c r="O52" s="469"/>
      <c r="P52" s="469"/>
      <c r="Q52" s="469"/>
      <c r="R52" s="469"/>
      <c r="S52" s="469"/>
      <c r="T52" s="470"/>
      <c r="U52" s="194"/>
    </row>
    <row r="53" spans="1:21" s="195" customFormat="1" ht="20.25" customHeight="1" x14ac:dyDescent="0.3">
      <c r="A53" s="468" t="s">
        <v>42</v>
      </c>
      <c r="B53" s="469"/>
      <c r="C53" s="469"/>
      <c r="D53" s="469"/>
      <c r="E53" s="469"/>
      <c r="F53" s="469"/>
      <c r="G53" s="469"/>
      <c r="H53" s="469"/>
      <c r="I53" s="469"/>
      <c r="J53" s="469"/>
      <c r="K53" s="469"/>
      <c r="L53" s="469"/>
      <c r="M53" s="469"/>
      <c r="N53" s="469"/>
      <c r="O53" s="469"/>
      <c r="P53" s="469"/>
      <c r="Q53" s="469"/>
      <c r="R53" s="469"/>
      <c r="S53" s="469"/>
      <c r="T53" s="470"/>
      <c r="U53" s="194"/>
    </row>
    <row r="54" spans="1:21" s="192" customFormat="1" ht="360" customHeight="1" x14ac:dyDescent="0.3">
      <c r="A54" s="185">
        <v>1</v>
      </c>
      <c r="B54" s="185" t="s">
        <v>181</v>
      </c>
      <c r="C54" s="196" t="s">
        <v>182</v>
      </c>
      <c r="D54" s="187"/>
      <c r="E54" s="187" t="s">
        <v>0</v>
      </c>
      <c r="F54" s="188" t="s">
        <v>49</v>
      </c>
      <c r="G54" s="185" t="s">
        <v>291</v>
      </c>
      <c r="H54" s="185" t="s">
        <v>44</v>
      </c>
      <c r="I54" s="185" t="s">
        <v>33</v>
      </c>
      <c r="J54" s="187" t="s">
        <v>54</v>
      </c>
      <c r="K54" s="187" t="s">
        <v>46</v>
      </c>
      <c r="L54" s="188" t="s">
        <v>47</v>
      </c>
      <c r="M54" s="189" t="s">
        <v>799</v>
      </c>
      <c r="N54" s="189" t="s">
        <v>108</v>
      </c>
      <c r="O54" s="190" t="s">
        <v>109</v>
      </c>
      <c r="P54" s="190" t="s">
        <v>110</v>
      </c>
      <c r="Q54" s="191" t="s">
        <v>292</v>
      </c>
      <c r="R54" s="213" t="s">
        <v>879</v>
      </c>
      <c r="S54" s="191"/>
      <c r="T54" s="191"/>
      <c r="U54" s="192">
        <v>1</v>
      </c>
    </row>
    <row r="55" spans="1:21" s="195" customFormat="1" ht="20.25" customHeight="1" x14ac:dyDescent="0.3">
      <c r="A55" s="468" t="s">
        <v>183</v>
      </c>
      <c r="B55" s="469"/>
      <c r="C55" s="469"/>
      <c r="D55" s="469"/>
      <c r="E55" s="469"/>
      <c r="F55" s="469"/>
      <c r="G55" s="469"/>
      <c r="H55" s="469"/>
      <c r="I55" s="469"/>
      <c r="J55" s="469"/>
      <c r="K55" s="469"/>
      <c r="L55" s="469"/>
      <c r="M55" s="469"/>
      <c r="N55" s="469"/>
      <c r="O55" s="469"/>
      <c r="P55" s="469"/>
      <c r="Q55" s="469"/>
      <c r="R55" s="469"/>
      <c r="S55" s="469"/>
      <c r="T55" s="470"/>
      <c r="U55" s="194"/>
    </row>
    <row r="56" spans="1:21" s="195" customFormat="1" ht="20.25" customHeight="1" x14ac:dyDescent="0.3">
      <c r="A56" s="468" t="s">
        <v>42</v>
      </c>
      <c r="B56" s="469"/>
      <c r="C56" s="469"/>
      <c r="D56" s="469"/>
      <c r="E56" s="469"/>
      <c r="F56" s="469"/>
      <c r="G56" s="469"/>
      <c r="H56" s="469"/>
      <c r="I56" s="469"/>
      <c r="J56" s="469"/>
      <c r="K56" s="469"/>
      <c r="L56" s="469"/>
      <c r="M56" s="469"/>
      <c r="N56" s="469"/>
      <c r="O56" s="469"/>
      <c r="P56" s="469"/>
      <c r="Q56" s="469"/>
      <c r="R56" s="469"/>
      <c r="S56" s="469"/>
      <c r="T56" s="470"/>
      <c r="U56" s="194"/>
    </row>
    <row r="57" spans="1:21" s="192" customFormat="1" ht="360" customHeight="1" x14ac:dyDescent="0.3">
      <c r="A57" s="185">
        <v>1</v>
      </c>
      <c r="B57" s="185" t="s">
        <v>184</v>
      </c>
      <c r="C57" s="196" t="s">
        <v>185</v>
      </c>
      <c r="D57" s="187"/>
      <c r="E57" s="187" t="s">
        <v>0</v>
      </c>
      <c r="F57" s="188" t="s">
        <v>49</v>
      </c>
      <c r="G57" s="185" t="s">
        <v>186</v>
      </c>
      <c r="H57" s="185" t="s">
        <v>44</v>
      </c>
      <c r="I57" s="185" t="s">
        <v>33</v>
      </c>
      <c r="J57" s="187" t="s">
        <v>107</v>
      </c>
      <c r="K57" s="187" t="s">
        <v>154</v>
      </c>
      <c r="L57" s="188" t="s">
        <v>47</v>
      </c>
      <c r="M57" s="189" t="s">
        <v>800</v>
      </c>
      <c r="N57" s="189" t="s">
        <v>108</v>
      </c>
      <c r="O57" s="190" t="s">
        <v>109</v>
      </c>
      <c r="P57" s="190" t="s">
        <v>110</v>
      </c>
      <c r="Q57" s="191" t="s">
        <v>277</v>
      </c>
      <c r="R57" s="213" t="s">
        <v>293</v>
      </c>
      <c r="S57" s="191"/>
      <c r="T57" s="191"/>
      <c r="U57" s="192">
        <v>1</v>
      </c>
    </row>
    <row r="58" spans="1:21" s="192" customFormat="1" ht="360" customHeight="1" x14ac:dyDescent="0.3">
      <c r="A58" s="185">
        <v>2</v>
      </c>
      <c r="B58" s="185" t="s">
        <v>187</v>
      </c>
      <c r="C58" s="196" t="s">
        <v>188</v>
      </c>
      <c r="D58" s="187"/>
      <c r="E58" s="187" t="s">
        <v>0</v>
      </c>
      <c r="F58" s="188" t="s">
        <v>113</v>
      </c>
      <c r="G58" s="185" t="s">
        <v>186</v>
      </c>
      <c r="H58" s="185" t="s">
        <v>44</v>
      </c>
      <c r="I58" s="185" t="s">
        <v>33</v>
      </c>
      <c r="J58" s="187" t="s">
        <v>107</v>
      </c>
      <c r="K58" s="187" t="s">
        <v>154</v>
      </c>
      <c r="L58" s="188" t="s">
        <v>47</v>
      </c>
      <c r="M58" s="188" t="s">
        <v>189</v>
      </c>
      <c r="N58" s="189" t="s">
        <v>108</v>
      </c>
      <c r="O58" s="190" t="s">
        <v>109</v>
      </c>
      <c r="P58" s="190" t="s">
        <v>110</v>
      </c>
      <c r="Q58" s="191" t="s">
        <v>294</v>
      </c>
      <c r="R58" s="213" t="s">
        <v>475</v>
      </c>
      <c r="S58" s="191"/>
      <c r="T58" s="191"/>
      <c r="U58" s="192">
        <v>1</v>
      </c>
    </row>
    <row r="59" spans="1:21" s="21" customFormat="1" ht="20.25" x14ac:dyDescent="0.3">
      <c r="A59" s="494" t="s">
        <v>535</v>
      </c>
      <c r="B59" s="495"/>
      <c r="C59" s="495"/>
      <c r="D59" s="495"/>
      <c r="E59" s="495"/>
      <c r="F59" s="495"/>
      <c r="G59" s="495"/>
      <c r="H59" s="495"/>
      <c r="I59" s="495"/>
      <c r="J59" s="495"/>
      <c r="K59" s="495"/>
      <c r="L59" s="495"/>
      <c r="M59" s="495"/>
      <c r="N59" s="495"/>
      <c r="O59" s="495"/>
      <c r="P59" s="495"/>
      <c r="Q59" s="495"/>
      <c r="R59" s="495"/>
      <c r="S59" s="495"/>
      <c r="T59" s="496"/>
      <c r="U59" s="230"/>
    </row>
    <row r="60" spans="1:21" s="235" customFormat="1" ht="20.25" x14ac:dyDescent="0.25">
      <c r="A60" s="471" t="s">
        <v>902</v>
      </c>
      <c r="B60" s="472"/>
      <c r="C60" s="472"/>
      <c r="D60" s="472"/>
      <c r="E60" s="472"/>
      <c r="F60" s="472"/>
      <c r="G60" s="472"/>
      <c r="H60" s="472"/>
      <c r="I60" s="472"/>
      <c r="J60" s="472"/>
      <c r="K60" s="472"/>
      <c r="L60" s="472"/>
      <c r="M60" s="472"/>
      <c r="N60" s="472"/>
      <c r="O60" s="472"/>
      <c r="P60" s="472"/>
      <c r="Q60" s="472"/>
      <c r="R60" s="472"/>
      <c r="S60" s="472"/>
      <c r="T60" s="473"/>
      <c r="U60" s="234"/>
    </row>
    <row r="61" spans="1:21" s="235" customFormat="1" ht="20.25" x14ac:dyDescent="0.25">
      <c r="A61" s="471" t="s">
        <v>42</v>
      </c>
      <c r="B61" s="472"/>
      <c r="C61" s="472"/>
      <c r="D61" s="472"/>
      <c r="E61" s="472"/>
      <c r="F61" s="472"/>
      <c r="G61" s="472"/>
      <c r="H61" s="472"/>
      <c r="I61" s="472"/>
      <c r="J61" s="472"/>
      <c r="K61" s="472"/>
      <c r="L61" s="472"/>
      <c r="M61" s="472"/>
      <c r="N61" s="472"/>
      <c r="O61" s="472"/>
      <c r="P61" s="472"/>
      <c r="Q61" s="472"/>
      <c r="R61" s="472"/>
      <c r="S61" s="472"/>
      <c r="T61" s="473"/>
      <c r="U61" s="234"/>
    </row>
    <row r="62" spans="1:21" s="240" customFormat="1" ht="360" customHeight="1" x14ac:dyDescent="0.3">
      <c r="A62" s="198">
        <v>1</v>
      </c>
      <c r="B62" s="198" t="s">
        <v>903</v>
      </c>
      <c r="C62" s="236">
        <v>27821</v>
      </c>
      <c r="D62" s="236"/>
      <c r="E62" s="237" t="s">
        <v>0</v>
      </c>
      <c r="F62" s="238" t="s">
        <v>49</v>
      </c>
      <c r="G62" s="198" t="s">
        <v>904</v>
      </c>
      <c r="H62" s="198" t="s">
        <v>44</v>
      </c>
      <c r="I62" s="198" t="s">
        <v>33</v>
      </c>
      <c r="J62" s="198" t="s">
        <v>54</v>
      </c>
      <c r="K62" s="237" t="s">
        <v>46</v>
      </c>
      <c r="L62" s="198" t="s">
        <v>47</v>
      </c>
      <c r="M62" s="198" t="s">
        <v>48</v>
      </c>
      <c r="N62" s="237" t="s">
        <v>905</v>
      </c>
      <c r="O62" s="198" t="s">
        <v>906</v>
      </c>
      <c r="P62" s="198" t="s">
        <v>907</v>
      </c>
      <c r="Q62" s="237" t="s">
        <v>908</v>
      </c>
      <c r="R62" s="197" t="s">
        <v>909</v>
      </c>
      <c r="S62" s="224"/>
      <c r="T62" s="224"/>
      <c r="U62" s="239">
        <v>1</v>
      </c>
    </row>
    <row r="63" spans="1:21" s="240" customFormat="1" ht="360" customHeight="1" x14ac:dyDescent="0.3">
      <c r="A63" s="198">
        <v>2</v>
      </c>
      <c r="B63" s="198" t="s">
        <v>910</v>
      </c>
      <c r="C63" s="241">
        <v>27658</v>
      </c>
      <c r="D63" s="241"/>
      <c r="E63" s="242" t="s">
        <v>0</v>
      </c>
      <c r="F63" s="238" t="s">
        <v>911</v>
      </c>
      <c r="G63" s="198" t="s">
        <v>904</v>
      </c>
      <c r="H63" s="198" t="s">
        <v>44</v>
      </c>
      <c r="I63" s="198" t="s">
        <v>33</v>
      </c>
      <c r="J63" s="237" t="s">
        <v>54</v>
      </c>
      <c r="K63" s="237" t="s">
        <v>46</v>
      </c>
      <c r="L63" s="198" t="s">
        <v>47</v>
      </c>
      <c r="M63" s="198" t="s">
        <v>48</v>
      </c>
      <c r="N63" s="237" t="s">
        <v>905</v>
      </c>
      <c r="O63" s="198" t="s">
        <v>906</v>
      </c>
      <c r="P63" s="198" t="s">
        <v>907</v>
      </c>
      <c r="Q63" s="237" t="s">
        <v>908</v>
      </c>
      <c r="R63" s="197" t="s">
        <v>912</v>
      </c>
      <c r="S63" s="224"/>
      <c r="T63" s="224"/>
      <c r="U63" s="239">
        <v>1</v>
      </c>
    </row>
    <row r="64" spans="1:21" s="199" customFormat="1" ht="20.25" x14ac:dyDescent="0.25">
      <c r="A64" s="468" t="s">
        <v>913</v>
      </c>
      <c r="B64" s="469"/>
      <c r="C64" s="469"/>
      <c r="D64" s="469"/>
      <c r="E64" s="469"/>
      <c r="F64" s="469"/>
      <c r="G64" s="469"/>
      <c r="H64" s="469"/>
      <c r="I64" s="469"/>
      <c r="J64" s="469"/>
      <c r="K64" s="469"/>
      <c r="L64" s="469"/>
      <c r="M64" s="469"/>
      <c r="N64" s="469"/>
      <c r="O64" s="469"/>
      <c r="P64" s="469"/>
      <c r="Q64" s="469"/>
      <c r="R64" s="469"/>
      <c r="S64" s="469"/>
      <c r="T64" s="470"/>
      <c r="U64" s="243"/>
    </row>
    <row r="65" spans="1:21" s="199" customFormat="1" ht="20.25" x14ac:dyDescent="0.25">
      <c r="A65" s="468" t="s">
        <v>42</v>
      </c>
      <c r="B65" s="469"/>
      <c r="C65" s="469"/>
      <c r="D65" s="469"/>
      <c r="E65" s="469"/>
      <c r="F65" s="469"/>
      <c r="G65" s="469"/>
      <c r="H65" s="469"/>
      <c r="I65" s="469"/>
      <c r="J65" s="469"/>
      <c r="K65" s="469"/>
      <c r="L65" s="469"/>
      <c r="M65" s="469"/>
      <c r="N65" s="469"/>
      <c r="O65" s="469"/>
      <c r="P65" s="469"/>
      <c r="Q65" s="469"/>
      <c r="R65" s="469"/>
      <c r="S65" s="469"/>
      <c r="T65" s="470"/>
      <c r="U65" s="243"/>
    </row>
    <row r="66" spans="1:21" s="199" customFormat="1" ht="360" customHeight="1" x14ac:dyDescent="0.3">
      <c r="A66" s="198">
        <v>1</v>
      </c>
      <c r="B66" s="198" t="s">
        <v>914</v>
      </c>
      <c r="C66" s="241" t="s">
        <v>915</v>
      </c>
      <c r="D66" s="241"/>
      <c r="E66" s="237" t="s">
        <v>0</v>
      </c>
      <c r="F66" s="238" t="s">
        <v>49</v>
      </c>
      <c r="G66" s="198" t="s">
        <v>916</v>
      </c>
      <c r="H66" s="198" t="s">
        <v>44</v>
      </c>
      <c r="I66" s="198" t="s">
        <v>33</v>
      </c>
      <c r="J66" s="244" t="s">
        <v>137</v>
      </c>
      <c r="K66" s="237" t="s">
        <v>46</v>
      </c>
      <c r="L66" s="198" t="s">
        <v>47</v>
      </c>
      <c r="M66" s="237" t="s">
        <v>917</v>
      </c>
      <c r="N66" s="237" t="s">
        <v>905</v>
      </c>
      <c r="O66" s="198" t="s">
        <v>906</v>
      </c>
      <c r="P66" s="198" t="s">
        <v>907</v>
      </c>
      <c r="Q66" s="237" t="s">
        <v>918</v>
      </c>
      <c r="R66" s="197" t="s">
        <v>919</v>
      </c>
      <c r="S66" s="224"/>
      <c r="T66" s="224"/>
      <c r="U66" s="243">
        <v>1</v>
      </c>
    </row>
    <row r="67" spans="1:21" s="199" customFormat="1" ht="360" customHeight="1" x14ac:dyDescent="0.3">
      <c r="A67" s="198">
        <v>1</v>
      </c>
      <c r="B67" s="198" t="s">
        <v>920</v>
      </c>
      <c r="C67" s="241" t="s">
        <v>921</v>
      </c>
      <c r="D67" s="241"/>
      <c r="E67" s="237" t="s">
        <v>0</v>
      </c>
      <c r="F67" s="238" t="s">
        <v>922</v>
      </c>
      <c r="G67" s="198" t="s">
        <v>916</v>
      </c>
      <c r="H67" s="198" t="s">
        <v>44</v>
      </c>
      <c r="I67" s="198" t="s">
        <v>33</v>
      </c>
      <c r="J67" s="245" t="s">
        <v>137</v>
      </c>
      <c r="K67" s="237" t="s">
        <v>46</v>
      </c>
      <c r="L67" s="198" t="s">
        <v>47</v>
      </c>
      <c r="M67" s="198" t="s">
        <v>48</v>
      </c>
      <c r="N67" s="237" t="s">
        <v>905</v>
      </c>
      <c r="O67" s="198" t="s">
        <v>906</v>
      </c>
      <c r="P67" s="198" t="s">
        <v>907</v>
      </c>
      <c r="Q67" s="237" t="s">
        <v>908</v>
      </c>
      <c r="R67" s="197" t="s">
        <v>923</v>
      </c>
      <c r="S67" s="224"/>
      <c r="T67" s="224"/>
      <c r="U67" s="243">
        <v>1</v>
      </c>
    </row>
    <row r="68" spans="1:21" s="199" customFormat="1" ht="20.25" x14ac:dyDescent="0.25">
      <c r="A68" s="468" t="s">
        <v>924</v>
      </c>
      <c r="B68" s="469"/>
      <c r="C68" s="469"/>
      <c r="D68" s="469"/>
      <c r="E68" s="469"/>
      <c r="F68" s="469"/>
      <c r="G68" s="469"/>
      <c r="H68" s="469"/>
      <c r="I68" s="469"/>
      <c r="J68" s="469"/>
      <c r="K68" s="469"/>
      <c r="L68" s="469"/>
      <c r="M68" s="469"/>
      <c r="N68" s="469"/>
      <c r="O68" s="469"/>
      <c r="P68" s="469"/>
      <c r="Q68" s="469"/>
      <c r="R68" s="469"/>
      <c r="S68" s="469"/>
      <c r="T68" s="470"/>
      <c r="U68" s="243"/>
    </row>
    <row r="69" spans="1:21" s="199" customFormat="1" ht="20.25" x14ac:dyDescent="0.25">
      <c r="A69" s="468" t="s">
        <v>42</v>
      </c>
      <c r="B69" s="469"/>
      <c r="C69" s="469"/>
      <c r="D69" s="469"/>
      <c r="E69" s="469"/>
      <c r="F69" s="469"/>
      <c r="G69" s="469"/>
      <c r="H69" s="469"/>
      <c r="I69" s="469"/>
      <c r="J69" s="469"/>
      <c r="K69" s="469"/>
      <c r="L69" s="469"/>
      <c r="M69" s="469"/>
      <c r="N69" s="469"/>
      <c r="O69" s="469"/>
      <c r="P69" s="469"/>
      <c r="Q69" s="469"/>
      <c r="R69" s="469"/>
      <c r="S69" s="469"/>
      <c r="T69" s="470"/>
      <c r="U69" s="243"/>
    </row>
    <row r="70" spans="1:21" s="199" customFormat="1" ht="360" customHeight="1" x14ac:dyDescent="0.3">
      <c r="A70" s="198">
        <v>1</v>
      </c>
      <c r="B70" s="198" t="s">
        <v>925</v>
      </c>
      <c r="C70" s="241">
        <v>27640</v>
      </c>
      <c r="D70" s="241"/>
      <c r="E70" s="200" t="s">
        <v>0</v>
      </c>
      <c r="F70" s="198" t="s">
        <v>49</v>
      </c>
      <c r="G70" s="198" t="s">
        <v>926</v>
      </c>
      <c r="H70" s="198" t="s">
        <v>44</v>
      </c>
      <c r="I70" s="198" t="s">
        <v>33</v>
      </c>
      <c r="J70" s="237" t="s">
        <v>927</v>
      </c>
      <c r="K70" s="237" t="s">
        <v>46</v>
      </c>
      <c r="L70" s="238" t="s">
        <v>47</v>
      </c>
      <c r="M70" s="238" t="s">
        <v>928</v>
      </c>
      <c r="N70" s="246" t="s">
        <v>905</v>
      </c>
      <c r="O70" s="198" t="s">
        <v>906</v>
      </c>
      <c r="P70" s="198" t="s">
        <v>907</v>
      </c>
      <c r="Q70" s="237" t="s">
        <v>908</v>
      </c>
      <c r="R70" s="197" t="s">
        <v>929</v>
      </c>
      <c r="S70" s="224"/>
      <c r="T70" s="224"/>
      <c r="U70" s="243">
        <v>1</v>
      </c>
    </row>
    <row r="71" spans="1:21" s="199" customFormat="1" ht="20.25" x14ac:dyDescent="0.25">
      <c r="A71" s="468" t="s">
        <v>930</v>
      </c>
      <c r="B71" s="469"/>
      <c r="C71" s="469"/>
      <c r="D71" s="469"/>
      <c r="E71" s="469"/>
      <c r="F71" s="469"/>
      <c r="G71" s="469"/>
      <c r="H71" s="469"/>
      <c r="I71" s="469"/>
      <c r="J71" s="469"/>
      <c r="K71" s="469"/>
      <c r="L71" s="469"/>
      <c r="M71" s="469"/>
      <c r="N71" s="469"/>
      <c r="O71" s="469"/>
      <c r="P71" s="469"/>
      <c r="Q71" s="469"/>
      <c r="R71" s="469"/>
      <c r="S71" s="469"/>
      <c r="T71" s="470"/>
      <c r="U71" s="243"/>
    </row>
    <row r="72" spans="1:21" s="199" customFormat="1" ht="20.25" x14ac:dyDescent="0.25">
      <c r="A72" s="468" t="s">
        <v>42</v>
      </c>
      <c r="B72" s="469"/>
      <c r="C72" s="469"/>
      <c r="D72" s="469"/>
      <c r="E72" s="469"/>
      <c r="F72" s="469"/>
      <c r="G72" s="469"/>
      <c r="H72" s="469"/>
      <c r="I72" s="469"/>
      <c r="J72" s="469"/>
      <c r="K72" s="469"/>
      <c r="L72" s="469"/>
      <c r="M72" s="469"/>
      <c r="N72" s="469"/>
      <c r="O72" s="469"/>
      <c r="P72" s="469"/>
      <c r="Q72" s="469"/>
      <c r="R72" s="469"/>
      <c r="S72" s="469"/>
      <c r="T72" s="470"/>
      <c r="U72" s="243"/>
    </row>
    <row r="73" spans="1:21" s="199" customFormat="1" ht="360" customHeight="1" x14ac:dyDescent="0.3">
      <c r="A73" s="198">
        <v>1</v>
      </c>
      <c r="B73" s="198" t="s">
        <v>931</v>
      </c>
      <c r="C73" s="241">
        <v>27378</v>
      </c>
      <c r="D73" s="241"/>
      <c r="E73" s="242" t="s">
        <v>0</v>
      </c>
      <c r="F73" s="198" t="s">
        <v>932</v>
      </c>
      <c r="G73" s="198" t="s">
        <v>933</v>
      </c>
      <c r="H73" s="198" t="s">
        <v>44</v>
      </c>
      <c r="I73" s="198" t="s">
        <v>33</v>
      </c>
      <c r="J73" s="237" t="s">
        <v>927</v>
      </c>
      <c r="K73" s="237" t="s">
        <v>46</v>
      </c>
      <c r="L73" s="238" t="s">
        <v>47</v>
      </c>
      <c r="M73" s="238" t="s">
        <v>48</v>
      </c>
      <c r="N73" s="246" t="s">
        <v>905</v>
      </c>
      <c r="O73" s="198" t="s">
        <v>906</v>
      </c>
      <c r="P73" s="198" t="s">
        <v>907</v>
      </c>
      <c r="Q73" s="237" t="s">
        <v>908</v>
      </c>
      <c r="R73" s="197" t="s">
        <v>934</v>
      </c>
      <c r="S73" s="224"/>
      <c r="T73" s="224"/>
      <c r="U73" s="243">
        <v>1</v>
      </c>
    </row>
    <row r="74" spans="1:21" s="199" customFormat="1" ht="20.25" x14ac:dyDescent="0.25">
      <c r="A74" s="468" t="s">
        <v>935</v>
      </c>
      <c r="B74" s="469"/>
      <c r="C74" s="469"/>
      <c r="D74" s="469"/>
      <c r="E74" s="469"/>
      <c r="F74" s="469"/>
      <c r="G74" s="469"/>
      <c r="H74" s="469"/>
      <c r="I74" s="469"/>
      <c r="J74" s="469"/>
      <c r="K74" s="469"/>
      <c r="L74" s="469"/>
      <c r="M74" s="469"/>
      <c r="N74" s="469"/>
      <c r="O74" s="469"/>
      <c r="P74" s="469"/>
      <c r="Q74" s="469"/>
      <c r="R74" s="469"/>
      <c r="S74" s="469"/>
      <c r="T74" s="470"/>
      <c r="U74" s="243"/>
    </row>
    <row r="75" spans="1:21" s="199" customFormat="1" ht="20.25" x14ac:dyDescent="0.25">
      <c r="A75" s="468" t="s">
        <v>42</v>
      </c>
      <c r="B75" s="469"/>
      <c r="C75" s="469"/>
      <c r="D75" s="469"/>
      <c r="E75" s="469"/>
      <c r="F75" s="469"/>
      <c r="G75" s="469"/>
      <c r="H75" s="469"/>
      <c r="I75" s="469"/>
      <c r="J75" s="469"/>
      <c r="K75" s="469"/>
      <c r="L75" s="469"/>
      <c r="M75" s="469"/>
      <c r="N75" s="469"/>
      <c r="O75" s="469"/>
      <c r="P75" s="469"/>
      <c r="Q75" s="469"/>
      <c r="R75" s="469"/>
      <c r="S75" s="469"/>
      <c r="T75" s="470"/>
      <c r="U75" s="243"/>
    </row>
    <row r="76" spans="1:21" s="199" customFormat="1" ht="360" customHeight="1" x14ac:dyDescent="0.3">
      <c r="A76" s="198">
        <v>1</v>
      </c>
      <c r="B76" s="198" t="s">
        <v>936</v>
      </c>
      <c r="C76" s="241">
        <v>28075</v>
      </c>
      <c r="D76" s="241"/>
      <c r="E76" s="198" t="s">
        <v>0</v>
      </c>
      <c r="F76" s="198" t="s">
        <v>932</v>
      </c>
      <c r="G76" s="198" t="s">
        <v>937</v>
      </c>
      <c r="H76" s="198" t="s">
        <v>44</v>
      </c>
      <c r="I76" s="198" t="s">
        <v>33</v>
      </c>
      <c r="J76" s="244" t="s">
        <v>107</v>
      </c>
      <c r="K76" s="237" t="s">
        <v>46</v>
      </c>
      <c r="L76" s="198" t="s">
        <v>47</v>
      </c>
      <c r="M76" s="198" t="s">
        <v>48</v>
      </c>
      <c r="N76" s="237" t="s">
        <v>905</v>
      </c>
      <c r="O76" s="198" t="s">
        <v>906</v>
      </c>
      <c r="P76" s="198" t="s">
        <v>938</v>
      </c>
      <c r="Q76" s="237" t="s">
        <v>908</v>
      </c>
      <c r="R76" s="197" t="s">
        <v>939</v>
      </c>
      <c r="S76" s="224"/>
      <c r="T76" s="224"/>
      <c r="U76" s="243">
        <v>1</v>
      </c>
    </row>
    <row r="77" spans="1:21" s="199" customFormat="1" ht="360" customHeight="1" x14ac:dyDescent="0.3">
      <c r="A77" s="198">
        <v>2</v>
      </c>
      <c r="B77" s="198" t="s">
        <v>940</v>
      </c>
      <c r="C77" s="241">
        <v>26986</v>
      </c>
      <c r="D77" s="241"/>
      <c r="E77" s="247" t="s">
        <v>0</v>
      </c>
      <c r="F77" s="198" t="s">
        <v>941</v>
      </c>
      <c r="G77" s="198" t="s">
        <v>937</v>
      </c>
      <c r="H77" s="198" t="s">
        <v>44</v>
      </c>
      <c r="I77" s="198" t="s">
        <v>33</v>
      </c>
      <c r="J77" s="237" t="s">
        <v>54</v>
      </c>
      <c r="K77" s="237" t="s">
        <v>46</v>
      </c>
      <c r="L77" s="198" t="s">
        <v>47</v>
      </c>
      <c r="M77" s="198" t="s">
        <v>48</v>
      </c>
      <c r="N77" s="237" t="s">
        <v>905</v>
      </c>
      <c r="O77" s="198" t="s">
        <v>906</v>
      </c>
      <c r="P77" s="198" t="s">
        <v>907</v>
      </c>
      <c r="Q77" s="237" t="s">
        <v>942</v>
      </c>
      <c r="R77" s="197" t="s">
        <v>943</v>
      </c>
      <c r="S77" s="224"/>
      <c r="T77" s="224"/>
      <c r="U77" s="243">
        <v>1</v>
      </c>
    </row>
    <row r="78" spans="1:21" s="199" customFormat="1" ht="20.25" x14ac:dyDescent="0.25">
      <c r="A78" s="468" t="s">
        <v>944</v>
      </c>
      <c r="B78" s="469"/>
      <c r="C78" s="469"/>
      <c r="D78" s="469"/>
      <c r="E78" s="469"/>
      <c r="F78" s="469"/>
      <c r="G78" s="469"/>
      <c r="H78" s="469"/>
      <c r="I78" s="469"/>
      <c r="J78" s="469"/>
      <c r="K78" s="469"/>
      <c r="L78" s="469"/>
      <c r="M78" s="469"/>
      <c r="N78" s="469"/>
      <c r="O78" s="469"/>
      <c r="P78" s="469"/>
      <c r="Q78" s="469"/>
      <c r="R78" s="469"/>
      <c r="S78" s="469"/>
      <c r="T78" s="470"/>
      <c r="U78" s="243"/>
    </row>
    <row r="79" spans="1:21" s="199" customFormat="1" ht="20.25" x14ac:dyDescent="0.25">
      <c r="A79" s="468" t="s">
        <v>42</v>
      </c>
      <c r="B79" s="469"/>
      <c r="C79" s="469"/>
      <c r="D79" s="469"/>
      <c r="E79" s="469"/>
      <c r="F79" s="469"/>
      <c r="G79" s="469"/>
      <c r="H79" s="469"/>
      <c r="I79" s="469"/>
      <c r="J79" s="469"/>
      <c r="K79" s="469"/>
      <c r="L79" s="469"/>
      <c r="M79" s="469"/>
      <c r="N79" s="469"/>
      <c r="O79" s="469"/>
      <c r="P79" s="469"/>
      <c r="Q79" s="469"/>
      <c r="R79" s="469"/>
      <c r="S79" s="469"/>
      <c r="T79" s="470"/>
      <c r="U79" s="243"/>
    </row>
    <row r="80" spans="1:21" s="199" customFormat="1" ht="360" customHeight="1" x14ac:dyDescent="0.3">
      <c r="A80" s="198">
        <v>1</v>
      </c>
      <c r="B80" s="198" t="s">
        <v>945</v>
      </c>
      <c r="C80" s="241">
        <v>26923</v>
      </c>
      <c r="D80" s="241"/>
      <c r="E80" s="242" t="s">
        <v>0</v>
      </c>
      <c r="F80" s="198" t="s">
        <v>932</v>
      </c>
      <c r="G80" s="198" t="s">
        <v>946</v>
      </c>
      <c r="H80" s="198" t="s">
        <v>44</v>
      </c>
      <c r="I80" s="198" t="s">
        <v>947</v>
      </c>
      <c r="J80" s="237" t="s">
        <v>54</v>
      </c>
      <c r="K80" s="237" t="s">
        <v>46</v>
      </c>
      <c r="L80" s="238" t="s">
        <v>47</v>
      </c>
      <c r="M80" s="238" t="s">
        <v>48</v>
      </c>
      <c r="N80" s="246" t="s">
        <v>905</v>
      </c>
      <c r="O80" s="198" t="s">
        <v>906</v>
      </c>
      <c r="P80" s="198" t="s">
        <v>907</v>
      </c>
      <c r="Q80" s="197" t="s">
        <v>948</v>
      </c>
      <c r="R80" s="197" t="s">
        <v>949</v>
      </c>
      <c r="S80" s="224"/>
      <c r="T80" s="224"/>
      <c r="U80" s="243">
        <v>1</v>
      </c>
    </row>
    <row r="81" spans="1:21" s="199" customFormat="1" ht="360" customHeight="1" x14ac:dyDescent="0.3">
      <c r="A81" s="198">
        <v>1</v>
      </c>
      <c r="B81" s="198" t="s">
        <v>950</v>
      </c>
      <c r="C81" s="241">
        <v>28580</v>
      </c>
      <c r="D81" s="241"/>
      <c r="E81" s="242" t="s">
        <v>0</v>
      </c>
      <c r="F81" s="198" t="s">
        <v>941</v>
      </c>
      <c r="G81" s="198" t="s">
        <v>946</v>
      </c>
      <c r="H81" s="198" t="s">
        <v>44</v>
      </c>
      <c r="I81" s="198" t="s">
        <v>947</v>
      </c>
      <c r="J81" s="237" t="s">
        <v>54</v>
      </c>
      <c r="K81" s="237" t="s">
        <v>46</v>
      </c>
      <c r="L81" s="238" t="s">
        <v>951</v>
      </c>
      <c r="M81" s="238" t="s">
        <v>48</v>
      </c>
      <c r="N81" s="246" t="s">
        <v>905</v>
      </c>
      <c r="O81" s="198" t="s">
        <v>906</v>
      </c>
      <c r="P81" s="198" t="s">
        <v>907</v>
      </c>
      <c r="Q81" s="197" t="s">
        <v>948</v>
      </c>
      <c r="R81" s="197" t="s">
        <v>952</v>
      </c>
      <c r="S81" s="224"/>
      <c r="T81" s="224"/>
      <c r="U81" s="243">
        <v>1</v>
      </c>
    </row>
    <row r="82" spans="1:21" s="199" customFormat="1" ht="20.25" x14ac:dyDescent="0.25">
      <c r="A82" s="468" t="s">
        <v>953</v>
      </c>
      <c r="B82" s="469"/>
      <c r="C82" s="469"/>
      <c r="D82" s="469"/>
      <c r="E82" s="469"/>
      <c r="F82" s="469"/>
      <c r="G82" s="469"/>
      <c r="H82" s="469"/>
      <c r="I82" s="469"/>
      <c r="J82" s="469"/>
      <c r="K82" s="469"/>
      <c r="L82" s="469"/>
      <c r="M82" s="469"/>
      <c r="N82" s="469"/>
      <c r="O82" s="469"/>
      <c r="P82" s="469"/>
      <c r="Q82" s="469"/>
      <c r="R82" s="469"/>
      <c r="S82" s="469"/>
      <c r="T82" s="470"/>
      <c r="U82" s="243"/>
    </row>
    <row r="83" spans="1:21" s="199" customFormat="1" ht="20.25" x14ac:dyDescent="0.25">
      <c r="A83" s="468" t="s">
        <v>42</v>
      </c>
      <c r="B83" s="469"/>
      <c r="C83" s="469"/>
      <c r="D83" s="469"/>
      <c r="E83" s="469"/>
      <c r="F83" s="469"/>
      <c r="G83" s="469"/>
      <c r="H83" s="469"/>
      <c r="I83" s="469"/>
      <c r="J83" s="469"/>
      <c r="K83" s="469"/>
      <c r="L83" s="469"/>
      <c r="M83" s="469"/>
      <c r="N83" s="469"/>
      <c r="O83" s="469"/>
      <c r="P83" s="469"/>
      <c r="Q83" s="469"/>
      <c r="R83" s="469"/>
      <c r="S83" s="469"/>
      <c r="T83" s="470"/>
      <c r="U83" s="243"/>
    </row>
    <row r="84" spans="1:21" s="199" customFormat="1" ht="360" customHeight="1" x14ac:dyDescent="0.3">
      <c r="A84" s="198">
        <v>1</v>
      </c>
      <c r="B84" s="198" t="s">
        <v>167</v>
      </c>
      <c r="C84" s="241">
        <v>25506</v>
      </c>
      <c r="D84" s="241"/>
      <c r="E84" s="200" t="s">
        <v>0</v>
      </c>
      <c r="F84" s="238" t="s">
        <v>49</v>
      </c>
      <c r="G84" s="198" t="s">
        <v>954</v>
      </c>
      <c r="H84" s="198" t="s">
        <v>44</v>
      </c>
      <c r="I84" s="198" t="s">
        <v>33</v>
      </c>
      <c r="J84" s="237" t="s">
        <v>137</v>
      </c>
      <c r="K84" s="237" t="s">
        <v>46</v>
      </c>
      <c r="L84" s="238" t="s">
        <v>47</v>
      </c>
      <c r="M84" s="238" t="s">
        <v>48</v>
      </c>
      <c r="N84" s="246" t="s">
        <v>905</v>
      </c>
      <c r="O84" s="198" t="s">
        <v>906</v>
      </c>
      <c r="P84" s="198" t="s">
        <v>907</v>
      </c>
      <c r="Q84" s="197" t="s">
        <v>955</v>
      </c>
      <c r="R84" s="197" t="s">
        <v>956</v>
      </c>
      <c r="S84" s="224"/>
      <c r="T84" s="224"/>
      <c r="U84" s="243">
        <v>1</v>
      </c>
    </row>
    <row r="85" spans="1:21" s="199" customFormat="1" ht="20.25" x14ac:dyDescent="0.25">
      <c r="A85" s="468" t="s">
        <v>957</v>
      </c>
      <c r="B85" s="469"/>
      <c r="C85" s="469"/>
      <c r="D85" s="469"/>
      <c r="E85" s="469"/>
      <c r="F85" s="469"/>
      <c r="G85" s="469"/>
      <c r="H85" s="469"/>
      <c r="I85" s="469"/>
      <c r="J85" s="469"/>
      <c r="K85" s="469"/>
      <c r="L85" s="469"/>
      <c r="M85" s="469"/>
      <c r="N85" s="469"/>
      <c r="O85" s="469"/>
      <c r="P85" s="469"/>
      <c r="Q85" s="469"/>
      <c r="R85" s="469"/>
      <c r="S85" s="469"/>
      <c r="T85" s="470"/>
      <c r="U85" s="243"/>
    </row>
    <row r="86" spans="1:21" s="199" customFormat="1" ht="20.25" x14ac:dyDescent="0.25">
      <c r="A86" s="468" t="s">
        <v>42</v>
      </c>
      <c r="B86" s="469"/>
      <c r="C86" s="469"/>
      <c r="D86" s="469"/>
      <c r="E86" s="469"/>
      <c r="F86" s="469"/>
      <c r="G86" s="469"/>
      <c r="H86" s="469"/>
      <c r="I86" s="469"/>
      <c r="J86" s="469"/>
      <c r="K86" s="469"/>
      <c r="L86" s="469"/>
      <c r="M86" s="469"/>
      <c r="N86" s="469"/>
      <c r="O86" s="469"/>
      <c r="P86" s="469"/>
      <c r="Q86" s="469"/>
      <c r="R86" s="469"/>
      <c r="S86" s="469"/>
      <c r="T86" s="470"/>
      <c r="U86" s="243"/>
    </row>
    <row r="87" spans="1:21" s="199" customFormat="1" ht="360" customHeight="1" x14ac:dyDescent="0.3">
      <c r="A87" s="200">
        <v>1</v>
      </c>
      <c r="B87" s="241" t="s">
        <v>958</v>
      </c>
      <c r="C87" s="248" t="s">
        <v>959</v>
      </c>
      <c r="D87" s="248"/>
      <c r="E87" s="200" t="s">
        <v>0</v>
      </c>
      <c r="F87" s="238" t="s">
        <v>116</v>
      </c>
      <c r="G87" s="198" t="s">
        <v>960</v>
      </c>
      <c r="H87" s="198" t="s">
        <v>961</v>
      </c>
      <c r="I87" s="198" t="s">
        <v>33</v>
      </c>
      <c r="J87" s="237" t="s">
        <v>962</v>
      </c>
      <c r="K87" s="237" t="s">
        <v>46</v>
      </c>
      <c r="L87" s="238" t="s">
        <v>47</v>
      </c>
      <c r="M87" s="238" t="s">
        <v>48</v>
      </c>
      <c r="N87" s="246" t="s">
        <v>963</v>
      </c>
      <c r="O87" s="198" t="s">
        <v>906</v>
      </c>
      <c r="P87" s="198" t="s">
        <v>907</v>
      </c>
      <c r="Q87" s="197" t="s">
        <v>964</v>
      </c>
      <c r="R87" s="197" t="s">
        <v>965</v>
      </c>
      <c r="S87" s="224"/>
      <c r="T87" s="224"/>
      <c r="U87" s="243">
        <v>1</v>
      </c>
    </row>
    <row r="88" spans="1:21" s="199" customFormat="1" ht="360" customHeight="1" x14ac:dyDescent="0.3">
      <c r="A88" s="200">
        <v>2</v>
      </c>
      <c r="B88" s="241" t="s">
        <v>966</v>
      </c>
      <c r="C88" s="248" t="s">
        <v>967</v>
      </c>
      <c r="D88" s="248"/>
      <c r="E88" s="200" t="s">
        <v>0</v>
      </c>
      <c r="F88" s="238" t="s">
        <v>116</v>
      </c>
      <c r="G88" s="198" t="s">
        <v>960</v>
      </c>
      <c r="H88" s="198" t="s">
        <v>961</v>
      </c>
      <c r="I88" s="198" t="s">
        <v>33</v>
      </c>
      <c r="J88" s="237" t="s">
        <v>968</v>
      </c>
      <c r="K88" s="237" t="s">
        <v>46</v>
      </c>
      <c r="L88" s="238" t="s">
        <v>47</v>
      </c>
      <c r="M88" s="238" t="s">
        <v>48</v>
      </c>
      <c r="N88" s="246" t="s">
        <v>963</v>
      </c>
      <c r="O88" s="198" t="s">
        <v>906</v>
      </c>
      <c r="P88" s="198" t="s">
        <v>907</v>
      </c>
      <c r="Q88" s="197" t="s">
        <v>969</v>
      </c>
      <c r="R88" s="197" t="s">
        <v>970</v>
      </c>
      <c r="S88" s="224"/>
      <c r="T88" s="224"/>
      <c r="U88" s="243">
        <v>1</v>
      </c>
    </row>
    <row r="89" spans="1:21" s="199" customFormat="1" ht="20.25" x14ac:dyDescent="0.25">
      <c r="A89" s="468" t="s">
        <v>971</v>
      </c>
      <c r="B89" s="469"/>
      <c r="C89" s="469"/>
      <c r="D89" s="469"/>
      <c r="E89" s="469"/>
      <c r="F89" s="469"/>
      <c r="G89" s="469"/>
      <c r="H89" s="469"/>
      <c r="I89" s="469"/>
      <c r="J89" s="469"/>
      <c r="K89" s="469"/>
      <c r="L89" s="469"/>
      <c r="M89" s="469"/>
      <c r="N89" s="469"/>
      <c r="O89" s="469"/>
      <c r="P89" s="469"/>
      <c r="Q89" s="469"/>
      <c r="R89" s="469"/>
      <c r="S89" s="469"/>
      <c r="T89" s="470"/>
      <c r="U89" s="243"/>
    </row>
    <row r="90" spans="1:21" s="199" customFormat="1" ht="20.25" x14ac:dyDescent="0.25">
      <c r="A90" s="468" t="s">
        <v>42</v>
      </c>
      <c r="B90" s="469"/>
      <c r="C90" s="469"/>
      <c r="D90" s="469"/>
      <c r="E90" s="469"/>
      <c r="F90" s="469"/>
      <c r="G90" s="469"/>
      <c r="H90" s="469"/>
      <c r="I90" s="469"/>
      <c r="J90" s="469"/>
      <c r="K90" s="469"/>
      <c r="L90" s="469"/>
      <c r="M90" s="469"/>
      <c r="N90" s="469"/>
      <c r="O90" s="469"/>
      <c r="P90" s="469"/>
      <c r="Q90" s="469"/>
      <c r="R90" s="469"/>
      <c r="S90" s="469"/>
      <c r="T90" s="470"/>
      <c r="U90" s="243"/>
    </row>
    <row r="91" spans="1:21" s="199" customFormat="1" ht="360" customHeight="1" x14ac:dyDescent="0.3">
      <c r="A91" s="200">
        <v>1</v>
      </c>
      <c r="B91" s="241" t="s">
        <v>972</v>
      </c>
      <c r="C91" s="249">
        <v>26231</v>
      </c>
      <c r="D91" s="249"/>
      <c r="E91" s="247" t="s">
        <v>0</v>
      </c>
      <c r="F91" s="198" t="s">
        <v>49</v>
      </c>
      <c r="G91" s="198" t="s">
        <v>973</v>
      </c>
      <c r="H91" s="198" t="s">
        <v>44</v>
      </c>
      <c r="I91" s="198" t="s">
        <v>33</v>
      </c>
      <c r="J91" s="237" t="s">
        <v>54</v>
      </c>
      <c r="K91" s="237" t="s">
        <v>46</v>
      </c>
      <c r="L91" s="238" t="s">
        <v>47</v>
      </c>
      <c r="M91" s="238" t="s">
        <v>48</v>
      </c>
      <c r="N91" s="246" t="s">
        <v>905</v>
      </c>
      <c r="O91" s="198" t="s">
        <v>906</v>
      </c>
      <c r="P91" s="198" t="s">
        <v>907</v>
      </c>
      <c r="Q91" s="197" t="s">
        <v>974</v>
      </c>
      <c r="R91" s="197" t="s">
        <v>975</v>
      </c>
      <c r="S91" s="224"/>
      <c r="T91" s="224"/>
      <c r="U91" s="243">
        <v>1</v>
      </c>
    </row>
    <row r="92" spans="1:21" s="199" customFormat="1" ht="20.25" x14ac:dyDescent="0.25">
      <c r="A92" s="468" t="s">
        <v>976</v>
      </c>
      <c r="B92" s="469"/>
      <c r="C92" s="469"/>
      <c r="D92" s="469"/>
      <c r="E92" s="469"/>
      <c r="F92" s="469"/>
      <c r="G92" s="469"/>
      <c r="H92" s="469"/>
      <c r="I92" s="469"/>
      <c r="J92" s="469"/>
      <c r="K92" s="469"/>
      <c r="L92" s="469"/>
      <c r="M92" s="469"/>
      <c r="N92" s="469"/>
      <c r="O92" s="469"/>
      <c r="P92" s="469"/>
      <c r="Q92" s="469"/>
      <c r="R92" s="469"/>
      <c r="S92" s="469"/>
      <c r="T92" s="470"/>
      <c r="U92" s="243"/>
    </row>
    <row r="93" spans="1:21" s="199" customFormat="1" ht="20.25" x14ac:dyDescent="0.25">
      <c r="A93" s="468" t="s">
        <v>42</v>
      </c>
      <c r="B93" s="469"/>
      <c r="C93" s="469"/>
      <c r="D93" s="469"/>
      <c r="E93" s="469"/>
      <c r="F93" s="469"/>
      <c r="G93" s="469"/>
      <c r="H93" s="469"/>
      <c r="I93" s="469"/>
      <c r="J93" s="469"/>
      <c r="K93" s="469"/>
      <c r="L93" s="469"/>
      <c r="M93" s="469"/>
      <c r="N93" s="469"/>
      <c r="O93" s="469"/>
      <c r="P93" s="469"/>
      <c r="Q93" s="469"/>
      <c r="R93" s="469"/>
      <c r="S93" s="469"/>
      <c r="T93" s="470"/>
      <c r="U93" s="243"/>
    </row>
    <row r="94" spans="1:21" s="199" customFormat="1" ht="360" customHeight="1" x14ac:dyDescent="0.3">
      <c r="A94" s="200">
        <v>1</v>
      </c>
      <c r="B94" s="241" t="s">
        <v>977</v>
      </c>
      <c r="C94" s="249">
        <v>25490</v>
      </c>
      <c r="D94" s="249"/>
      <c r="E94" s="247" t="s">
        <v>0</v>
      </c>
      <c r="F94" s="198" t="s">
        <v>49</v>
      </c>
      <c r="G94" s="198" t="s">
        <v>978</v>
      </c>
      <c r="H94" s="198" t="s">
        <v>961</v>
      </c>
      <c r="I94" s="198" t="s">
        <v>33</v>
      </c>
      <c r="J94" s="237" t="s">
        <v>137</v>
      </c>
      <c r="K94" s="237" t="s">
        <v>46</v>
      </c>
      <c r="L94" s="238" t="s">
        <v>47</v>
      </c>
      <c r="M94" s="238" t="s">
        <v>48</v>
      </c>
      <c r="N94" s="246" t="s">
        <v>905</v>
      </c>
      <c r="O94" s="198" t="s">
        <v>906</v>
      </c>
      <c r="P94" s="198" t="s">
        <v>907</v>
      </c>
      <c r="Q94" s="197" t="s">
        <v>979</v>
      </c>
      <c r="R94" s="197" t="s">
        <v>980</v>
      </c>
      <c r="S94" s="224"/>
      <c r="T94" s="224"/>
      <c r="U94" s="243">
        <v>1</v>
      </c>
    </row>
    <row r="95" spans="1:21" s="199" customFormat="1" ht="20.25" x14ac:dyDescent="0.25">
      <c r="A95" s="468" t="s">
        <v>981</v>
      </c>
      <c r="B95" s="469"/>
      <c r="C95" s="469"/>
      <c r="D95" s="469"/>
      <c r="E95" s="469"/>
      <c r="F95" s="469"/>
      <c r="G95" s="469"/>
      <c r="H95" s="469"/>
      <c r="I95" s="469"/>
      <c r="J95" s="469"/>
      <c r="K95" s="469"/>
      <c r="L95" s="469"/>
      <c r="M95" s="469"/>
      <c r="N95" s="469"/>
      <c r="O95" s="469"/>
      <c r="P95" s="469"/>
      <c r="Q95" s="469"/>
      <c r="R95" s="469"/>
      <c r="S95" s="469"/>
      <c r="T95" s="470"/>
      <c r="U95" s="243"/>
    </row>
    <row r="96" spans="1:21" s="199" customFormat="1" ht="20.25" x14ac:dyDescent="0.25">
      <c r="A96" s="468" t="s">
        <v>42</v>
      </c>
      <c r="B96" s="469"/>
      <c r="C96" s="469"/>
      <c r="D96" s="469"/>
      <c r="E96" s="469"/>
      <c r="F96" s="469"/>
      <c r="G96" s="469"/>
      <c r="H96" s="469"/>
      <c r="I96" s="469"/>
      <c r="J96" s="469"/>
      <c r="K96" s="469"/>
      <c r="L96" s="469"/>
      <c r="M96" s="469"/>
      <c r="N96" s="469"/>
      <c r="O96" s="469"/>
      <c r="P96" s="469"/>
      <c r="Q96" s="469"/>
      <c r="R96" s="469"/>
      <c r="S96" s="469"/>
      <c r="T96" s="470"/>
      <c r="U96" s="243"/>
    </row>
    <row r="97" spans="1:21" s="199" customFormat="1" ht="360" customHeight="1" x14ac:dyDescent="0.3">
      <c r="A97" s="200">
        <v>1</v>
      </c>
      <c r="B97" s="198" t="s">
        <v>982</v>
      </c>
      <c r="C97" s="236">
        <v>28341</v>
      </c>
      <c r="D97" s="236"/>
      <c r="E97" s="237" t="s">
        <v>0</v>
      </c>
      <c r="F97" s="238" t="s">
        <v>49</v>
      </c>
      <c r="G97" s="198" t="s">
        <v>983</v>
      </c>
      <c r="H97" s="198" t="s">
        <v>44</v>
      </c>
      <c r="I97" s="198" t="s">
        <v>33</v>
      </c>
      <c r="J97" s="237" t="s">
        <v>54</v>
      </c>
      <c r="K97" s="237" t="s">
        <v>46</v>
      </c>
      <c r="L97" s="238" t="s">
        <v>47</v>
      </c>
      <c r="M97" s="238" t="s">
        <v>48</v>
      </c>
      <c r="N97" s="246" t="s">
        <v>905</v>
      </c>
      <c r="O97" s="198" t="s">
        <v>906</v>
      </c>
      <c r="P97" s="198" t="s">
        <v>907</v>
      </c>
      <c r="Q97" s="197" t="s">
        <v>974</v>
      </c>
      <c r="R97" s="197" t="s">
        <v>984</v>
      </c>
      <c r="S97" s="224"/>
      <c r="T97" s="224"/>
      <c r="U97" s="243">
        <v>1</v>
      </c>
    </row>
    <row r="98" spans="1:21" s="199" customFormat="1" ht="360" customHeight="1" x14ac:dyDescent="0.3">
      <c r="A98" s="200">
        <v>2</v>
      </c>
      <c r="B98" s="198" t="s">
        <v>985</v>
      </c>
      <c r="C98" s="241">
        <v>28557</v>
      </c>
      <c r="D98" s="241"/>
      <c r="E98" s="247" t="s">
        <v>0</v>
      </c>
      <c r="F98" s="238" t="s">
        <v>116</v>
      </c>
      <c r="G98" s="198" t="s">
        <v>983</v>
      </c>
      <c r="H98" s="198" t="s">
        <v>44</v>
      </c>
      <c r="I98" s="198" t="s">
        <v>33</v>
      </c>
      <c r="J98" s="237" t="s">
        <v>54</v>
      </c>
      <c r="K98" s="237" t="s">
        <v>46</v>
      </c>
      <c r="L98" s="238" t="s">
        <v>47</v>
      </c>
      <c r="M98" s="238" t="s">
        <v>48</v>
      </c>
      <c r="N98" s="246" t="s">
        <v>905</v>
      </c>
      <c r="O98" s="198" t="s">
        <v>906</v>
      </c>
      <c r="P98" s="198" t="s">
        <v>907</v>
      </c>
      <c r="Q98" s="197" t="s">
        <v>986</v>
      </c>
      <c r="R98" s="197" t="s">
        <v>987</v>
      </c>
      <c r="S98" s="224"/>
      <c r="T98" s="224"/>
      <c r="U98" s="243">
        <v>1</v>
      </c>
    </row>
    <row r="99" spans="1:21" s="199" customFormat="1" ht="20.25" x14ac:dyDescent="0.25">
      <c r="A99" s="468" t="s">
        <v>988</v>
      </c>
      <c r="B99" s="469"/>
      <c r="C99" s="469"/>
      <c r="D99" s="469"/>
      <c r="E99" s="469"/>
      <c r="F99" s="469"/>
      <c r="G99" s="469"/>
      <c r="H99" s="469"/>
      <c r="I99" s="469"/>
      <c r="J99" s="469"/>
      <c r="K99" s="469"/>
      <c r="L99" s="469"/>
      <c r="M99" s="469"/>
      <c r="N99" s="469"/>
      <c r="O99" s="469"/>
      <c r="P99" s="469"/>
      <c r="Q99" s="469"/>
      <c r="R99" s="469"/>
      <c r="S99" s="469"/>
      <c r="T99" s="470"/>
      <c r="U99" s="243"/>
    </row>
    <row r="100" spans="1:21" s="199" customFormat="1" ht="20.25" x14ac:dyDescent="0.25">
      <c r="A100" s="468" t="s">
        <v>42</v>
      </c>
      <c r="B100" s="469"/>
      <c r="C100" s="469"/>
      <c r="D100" s="469"/>
      <c r="E100" s="469"/>
      <c r="F100" s="469"/>
      <c r="G100" s="469"/>
      <c r="H100" s="469"/>
      <c r="I100" s="469"/>
      <c r="J100" s="469"/>
      <c r="K100" s="469"/>
      <c r="L100" s="469"/>
      <c r="M100" s="469"/>
      <c r="N100" s="469"/>
      <c r="O100" s="469"/>
      <c r="P100" s="469"/>
      <c r="Q100" s="469"/>
      <c r="R100" s="469"/>
      <c r="S100" s="469"/>
      <c r="T100" s="470"/>
      <c r="U100" s="243"/>
    </row>
    <row r="101" spans="1:21" s="199" customFormat="1" ht="360" customHeight="1" x14ac:dyDescent="0.3">
      <c r="A101" s="198">
        <v>1</v>
      </c>
      <c r="B101" s="198" t="s">
        <v>989</v>
      </c>
      <c r="C101" s="236">
        <v>26505</v>
      </c>
      <c r="D101" s="236"/>
      <c r="E101" s="198" t="s">
        <v>0</v>
      </c>
      <c r="F101" s="198" t="s">
        <v>990</v>
      </c>
      <c r="G101" s="198" t="s">
        <v>991</v>
      </c>
      <c r="H101" s="198" t="s">
        <v>961</v>
      </c>
      <c r="I101" s="198" t="s">
        <v>33</v>
      </c>
      <c r="J101" s="237" t="s">
        <v>137</v>
      </c>
      <c r="K101" s="237" t="s">
        <v>46</v>
      </c>
      <c r="L101" s="238" t="s">
        <v>47</v>
      </c>
      <c r="M101" s="238" t="s">
        <v>48</v>
      </c>
      <c r="N101" s="237" t="s">
        <v>992</v>
      </c>
      <c r="O101" s="198" t="s">
        <v>906</v>
      </c>
      <c r="P101" s="198" t="s">
        <v>907</v>
      </c>
      <c r="Q101" s="197" t="s">
        <v>993</v>
      </c>
      <c r="R101" s="197" t="s">
        <v>994</v>
      </c>
      <c r="S101" s="224"/>
      <c r="T101" s="224"/>
      <c r="U101" s="243">
        <v>1</v>
      </c>
    </row>
    <row r="102" spans="1:21" s="199" customFormat="1" ht="20.25" x14ac:dyDescent="0.25">
      <c r="A102" s="468" t="s">
        <v>995</v>
      </c>
      <c r="B102" s="469"/>
      <c r="C102" s="469"/>
      <c r="D102" s="469"/>
      <c r="E102" s="469"/>
      <c r="F102" s="469"/>
      <c r="G102" s="469"/>
      <c r="H102" s="469"/>
      <c r="I102" s="469"/>
      <c r="J102" s="469"/>
      <c r="K102" s="469"/>
      <c r="L102" s="469"/>
      <c r="M102" s="469"/>
      <c r="N102" s="469"/>
      <c r="O102" s="469"/>
      <c r="P102" s="469"/>
      <c r="Q102" s="469"/>
      <c r="R102" s="469"/>
      <c r="S102" s="469"/>
      <c r="T102" s="470"/>
      <c r="U102" s="243"/>
    </row>
    <row r="103" spans="1:21" s="199" customFormat="1" ht="20.25" x14ac:dyDescent="0.25">
      <c r="A103" s="468" t="s">
        <v>42</v>
      </c>
      <c r="B103" s="469"/>
      <c r="C103" s="469"/>
      <c r="D103" s="469"/>
      <c r="E103" s="469"/>
      <c r="F103" s="469"/>
      <c r="G103" s="469"/>
      <c r="H103" s="469"/>
      <c r="I103" s="469"/>
      <c r="J103" s="469"/>
      <c r="K103" s="469"/>
      <c r="L103" s="469"/>
      <c r="M103" s="469"/>
      <c r="N103" s="469"/>
      <c r="O103" s="469"/>
      <c r="P103" s="469"/>
      <c r="Q103" s="469"/>
      <c r="R103" s="469"/>
      <c r="S103" s="469"/>
      <c r="T103" s="470"/>
      <c r="U103" s="243"/>
    </row>
    <row r="104" spans="1:21" s="199" customFormat="1" ht="360" customHeight="1" x14ac:dyDescent="0.3">
      <c r="A104" s="198">
        <v>1</v>
      </c>
      <c r="B104" s="198" t="s">
        <v>996</v>
      </c>
      <c r="C104" s="236">
        <v>29154</v>
      </c>
      <c r="D104" s="236"/>
      <c r="E104" s="198" t="s">
        <v>0</v>
      </c>
      <c r="F104" s="238" t="s">
        <v>116</v>
      </c>
      <c r="G104" s="198" t="s">
        <v>465</v>
      </c>
      <c r="H104" s="198" t="s">
        <v>44</v>
      </c>
      <c r="I104" s="198" t="s">
        <v>33</v>
      </c>
      <c r="J104" s="237" t="s">
        <v>137</v>
      </c>
      <c r="K104" s="237" t="s">
        <v>46</v>
      </c>
      <c r="L104" s="238" t="s">
        <v>47</v>
      </c>
      <c r="M104" s="238" t="s">
        <v>48</v>
      </c>
      <c r="N104" s="246" t="s">
        <v>905</v>
      </c>
      <c r="O104" s="198" t="s">
        <v>906</v>
      </c>
      <c r="P104" s="198" t="s">
        <v>907</v>
      </c>
      <c r="Q104" s="197" t="s">
        <v>955</v>
      </c>
      <c r="R104" s="197" t="s">
        <v>997</v>
      </c>
      <c r="S104" s="224"/>
      <c r="T104" s="224"/>
      <c r="U104" s="243">
        <v>1</v>
      </c>
    </row>
    <row r="105" spans="1:21" s="199" customFormat="1" ht="20.25" x14ac:dyDescent="0.25">
      <c r="A105" s="468" t="s">
        <v>998</v>
      </c>
      <c r="B105" s="469"/>
      <c r="C105" s="469"/>
      <c r="D105" s="469"/>
      <c r="E105" s="469"/>
      <c r="F105" s="469"/>
      <c r="G105" s="469"/>
      <c r="H105" s="469"/>
      <c r="I105" s="469"/>
      <c r="J105" s="469"/>
      <c r="K105" s="469"/>
      <c r="L105" s="469"/>
      <c r="M105" s="469"/>
      <c r="N105" s="469"/>
      <c r="O105" s="469"/>
      <c r="P105" s="469"/>
      <c r="Q105" s="469"/>
      <c r="R105" s="469"/>
      <c r="S105" s="469"/>
      <c r="T105" s="470"/>
      <c r="U105" s="243"/>
    </row>
    <row r="106" spans="1:21" s="199" customFormat="1" ht="20.25" x14ac:dyDescent="0.25">
      <c r="A106" s="468" t="s">
        <v>43</v>
      </c>
      <c r="B106" s="469"/>
      <c r="C106" s="469"/>
      <c r="D106" s="469"/>
      <c r="E106" s="469"/>
      <c r="F106" s="469"/>
      <c r="G106" s="469"/>
      <c r="H106" s="469"/>
      <c r="I106" s="469"/>
      <c r="J106" s="469"/>
      <c r="K106" s="469"/>
      <c r="L106" s="469"/>
      <c r="M106" s="469"/>
      <c r="N106" s="469"/>
      <c r="O106" s="469"/>
      <c r="P106" s="469"/>
      <c r="Q106" s="469"/>
      <c r="R106" s="469"/>
      <c r="S106" s="469"/>
      <c r="T106" s="470"/>
      <c r="U106" s="243"/>
    </row>
    <row r="107" spans="1:21" s="240" customFormat="1" ht="360" customHeight="1" x14ac:dyDescent="0.3">
      <c r="A107" s="198">
        <v>1</v>
      </c>
      <c r="B107" s="198" t="s">
        <v>999</v>
      </c>
      <c r="C107" s="236">
        <v>28745</v>
      </c>
      <c r="D107" s="236"/>
      <c r="E107" s="198" t="s">
        <v>0</v>
      </c>
      <c r="F107" s="238" t="s">
        <v>466</v>
      </c>
      <c r="G107" s="198" t="s">
        <v>465</v>
      </c>
      <c r="H107" s="198" t="s">
        <v>44</v>
      </c>
      <c r="I107" s="198" t="s">
        <v>33</v>
      </c>
      <c r="J107" s="237" t="s">
        <v>137</v>
      </c>
      <c r="K107" s="237" t="s">
        <v>46</v>
      </c>
      <c r="L107" s="238" t="s">
        <v>47</v>
      </c>
      <c r="M107" s="238" t="s">
        <v>48</v>
      </c>
      <c r="N107" s="246" t="s">
        <v>905</v>
      </c>
      <c r="O107" s="198" t="s">
        <v>906</v>
      </c>
      <c r="P107" s="198" t="s">
        <v>907</v>
      </c>
      <c r="Q107" s="197" t="s">
        <v>1000</v>
      </c>
      <c r="R107" s="197" t="s">
        <v>1001</v>
      </c>
      <c r="S107" s="224"/>
      <c r="T107" s="224"/>
      <c r="U107" s="239">
        <v>1</v>
      </c>
    </row>
    <row r="108" spans="1:21" s="21" customFormat="1" ht="20.25" customHeight="1" x14ac:dyDescent="0.3">
      <c r="A108" s="494" t="s">
        <v>534</v>
      </c>
      <c r="B108" s="495"/>
      <c r="C108" s="495"/>
      <c r="D108" s="495"/>
      <c r="E108" s="495"/>
      <c r="F108" s="495"/>
      <c r="G108" s="495"/>
      <c r="H108" s="495"/>
      <c r="I108" s="495"/>
      <c r="J108" s="495"/>
      <c r="K108" s="495"/>
      <c r="L108" s="495"/>
      <c r="M108" s="495"/>
      <c r="N108" s="495"/>
      <c r="O108" s="495"/>
      <c r="P108" s="495"/>
      <c r="Q108" s="495"/>
      <c r="R108" s="495"/>
      <c r="S108" s="495"/>
      <c r="T108" s="496"/>
      <c r="U108" s="230"/>
    </row>
    <row r="109" spans="1:21" s="235" customFormat="1" ht="20.25" customHeight="1" x14ac:dyDescent="0.25">
      <c r="A109" s="465" t="s">
        <v>1470</v>
      </c>
      <c r="B109" s="466"/>
      <c r="C109" s="466"/>
      <c r="D109" s="466"/>
      <c r="E109" s="466"/>
      <c r="F109" s="466"/>
      <c r="G109" s="466"/>
      <c r="H109" s="466"/>
      <c r="I109" s="466"/>
      <c r="J109" s="466"/>
      <c r="K109" s="466"/>
      <c r="L109" s="466"/>
      <c r="M109" s="466"/>
      <c r="N109" s="466"/>
      <c r="O109" s="466"/>
      <c r="P109" s="466"/>
      <c r="Q109" s="466"/>
      <c r="R109" s="466"/>
      <c r="S109" s="466"/>
      <c r="T109" s="467"/>
      <c r="U109" s="234"/>
    </row>
    <row r="110" spans="1:21" s="235" customFormat="1" ht="20.25" customHeight="1" x14ac:dyDescent="0.25">
      <c r="A110" s="465" t="s">
        <v>42</v>
      </c>
      <c r="B110" s="466"/>
      <c r="C110" s="466"/>
      <c r="D110" s="466"/>
      <c r="E110" s="466"/>
      <c r="F110" s="466"/>
      <c r="G110" s="466"/>
      <c r="H110" s="466"/>
      <c r="I110" s="466"/>
      <c r="J110" s="466"/>
      <c r="K110" s="466"/>
      <c r="L110" s="466"/>
      <c r="M110" s="466"/>
      <c r="N110" s="466"/>
      <c r="O110" s="466"/>
      <c r="P110" s="466"/>
      <c r="Q110" s="466"/>
      <c r="R110" s="466"/>
      <c r="S110" s="466"/>
      <c r="T110" s="467"/>
      <c r="U110" s="234"/>
    </row>
    <row r="111" spans="1:21" s="287" customFormat="1" ht="360" customHeight="1" x14ac:dyDescent="0.3">
      <c r="A111" s="185">
        <v>1</v>
      </c>
      <c r="B111" s="185" t="s">
        <v>1471</v>
      </c>
      <c r="C111" s="186" t="s">
        <v>1472</v>
      </c>
      <c r="D111" s="187"/>
      <c r="E111" s="185" t="s">
        <v>0</v>
      </c>
      <c r="F111" s="185" t="s">
        <v>49</v>
      </c>
      <c r="G111" s="185" t="s">
        <v>1473</v>
      </c>
      <c r="H111" s="198" t="s">
        <v>44</v>
      </c>
      <c r="I111" s="185" t="s">
        <v>1474</v>
      </c>
      <c r="J111" s="187" t="s">
        <v>927</v>
      </c>
      <c r="K111" s="187" t="s">
        <v>46</v>
      </c>
      <c r="L111" s="188" t="s">
        <v>47</v>
      </c>
      <c r="M111" s="187" t="s">
        <v>1475</v>
      </c>
      <c r="N111" s="187" t="s">
        <v>1476</v>
      </c>
      <c r="O111" s="185" t="s">
        <v>906</v>
      </c>
      <c r="P111" s="185" t="s">
        <v>1477</v>
      </c>
      <c r="Q111" s="191" t="s">
        <v>1478</v>
      </c>
      <c r="R111" s="213" t="s">
        <v>1479</v>
      </c>
      <c r="S111" s="285"/>
      <c r="T111" s="285"/>
      <c r="U111" s="286">
        <v>1</v>
      </c>
    </row>
    <row r="112" spans="1:21" s="289" customFormat="1" ht="20.25" customHeight="1" x14ac:dyDescent="0.3">
      <c r="A112" s="458" t="s">
        <v>1480</v>
      </c>
      <c r="B112" s="459"/>
      <c r="C112" s="459"/>
      <c r="D112" s="459"/>
      <c r="E112" s="459"/>
      <c r="F112" s="459"/>
      <c r="G112" s="459"/>
      <c r="H112" s="459"/>
      <c r="I112" s="459"/>
      <c r="J112" s="459"/>
      <c r="K112" s="459"/>
      <c r="L112" s="459"/>
      <c r="M112" s="459"/>
      <c r="N112" s="459"/>
      <c r="O112" s="459"/>
      <c r="P112" s="459"/>
      <c r="Q112" s="459"/>
      <c r="R112" s="459"/>
      <c r="S112" s="459"/>
      <c r="T112" s="460"/>
      <c r="U112" s="288"/>
    </row>
    <row r="113" spans="1:28" s="289" customFormat="1" ht="20.25" customHeight="1" x14ac:dyDescent="0.3">
      <c r="A113" s="458" t="s">
        <v>42</v>
      </c>
      <c r="B113" s="459"/>
      <c r="C113" s="459"/>
      <c r="D113" s="459"/>
      <c r="E113" s="459"/>
      <c r="F113" s="459"/>
      <c r="G113" s="459"/>
      <c r="H113" s="459"/>
      <c r="I113" s="459"/>
      <c r="J113" s="459"/>
      <c r="K113" s="459"/>
      <c r="L113" s="459"/>
      <c r="M113" s="459"/>
      <c r="N113" s="459"/>
      <c r="O113" s="459"/>
      <c r="P113" s="459"/>
      <c r="Q113" s="459"/>
      <c r="R113" s="459"/>
      <c r="S113" s="459"/>
      <c r="T113" s="460"/>
      <c r="U113" s="288"/>
    </row>
    <row r="114" spans="1:28" s="287" customFormat="1" ht="360" customHeight="1" x14ac:dyDescent="0.3">
      <c r="A114" s="185">
        <v>1</v>
      </c>
      <c r="B114" s="185" t="s">
        <v>1481</v>
      </c>
      <c r="C114" s="186" t="s">
        <v>1482</v>
      </c>
      <c r="D114" s="187"/>
      <c r="E114" s="190" t="s">
        <v>0</v>
      </c>
      <c r="F114" s="188" t="s">
        <v>49</v>
      </c>
      <c r="G114" s="185" t="s">
        <v>1483</v>
      </c>
      <c r="H114" s="198" t="s">
        <v>44</v>
      </c>
      <c r="I114" s="185" t="s">
        <v>1474</v>
      </c>
      <c r="J114" s="187" t="s">
        <v>54</v>
      </c>
      <c r="K114" s="187" t="s">
        <v>46</v>
      </c>
      <c r="L114" s="188" t="s">
        <v>47</v>
      </c>
      <c r="M114" s="188" t="s">
        <v>48</v>
      </c>
      <c r="N114" s="187" t="s">
        <v>1476</v>
      </c>
      <c r="O114" s="185" t="s">
        <v>906</v>
      </c>
      <c r="P114" s="185" t="s">
        <v>1477</v>
      </c>
      <c r="Q114" s="191" t="s">
        <v>1484</v>
      </c>
      <c r="R114" s="213" t="s">
        <v>1485</v>
      </c>
      <c r="S114" s="285"/>
      <c r="T114" s="285"/>
      <c r="U114" s="286">
        <v>1</v>
      </c>
    </row>
    <row r="115" spans="1:28" s="289" customFormat="1" ht="20.25" customHeight="1" x14ac:dyDescent="0.3">
      <c r="A115" s="458" t="s">
        <v>1486</v>
      </c>
      <c r="B115" s="459"/>
      <c r="C115" s="459"/>
      <c r="D115" s="459"/>
      <c r="E115" s="459"/>
      <c r="F115" s="459"/>
      <c r="G115" s="459"/>
      <c r="H115" s="459"/>
      <c r="I115" s="459"/>
      <c r="J115" s="459"/>
      <c r="K115" s="459"/>
      <c r="L115" s="459"/>
      <c r="M115" s="459"/>
      <c r="N115" s="459"/>
      <c r="O115" s="459"/>
      <c r="P115" s="459"/>
      <c r="Q115" s="459"/>
      <c r="R115" s="459"/>
      <c r="S115" s="459"/>
      <c r="T115" s="460"/>
      <c r="U115" s="288"/>
    </row>
    <row r="116" spans="1:28" s="289" customFormat="1" ht="20.25" customHeight="1" x14ac:dyDescent="0.3">
      <c r="A116" s="458" t="s">
        <v>42</v>
      </c>
      <c r="B116" s="459"/>
      <c r="C116" s="459"/>
      <c r="D116" s="459"/>
      <c r="E116" s="459"/>
      <c r="F116" s="459"/>
      <c r="G116" s="459"/>
      <c r="H116" s="459"/>
      <c r="I116" s="459"/>
      <c r="J116" s="459"/>
      <c r="K116" s="459"/>
      <c r="L116" s="459"/>
      <c r="M116" s="459"/>
      <c r="N116" s="459"/>
      <c r="O116" s="459"/>
      <c r="P116" s="459"/>
      <c r="Q116" s="459"/>
      <c r="R116" s="459"/>
      <c r="S116" s="459"/>
      <c r="T116" s="460"/>
      <c r="U116" s="288"/>
    </row>
    <row r="117" spans="1:28" s="287" customFormat="1" ht="360" customHeight="1" x14ac:dyDescent="0.3">
      <c r="A117" s="185"/>
      <c r="B117" s="185" t="s">
        <v>1487</v>
      </c>
      <c r="C117" s="186" t="s">
        <v>1488</v>
      </c>
      <c r="D117" s="187" t="s">
        <v>0</v>
      </c>
      <c r="E117" s="190"/>
      <c r="F117" s="188" t="s">
        <v>49</v>
      </c>
      <c r="G117" s="185" t="s">
        <v>1489</v>
      </c>
      <c r="H117" s="198" t="s">
        <v>44</v>
      </c>
      <c r="I117" s="185" t="s">
        <v>1474</v>
      </c>
      <c r="J117" s="187" t="s">
        <v>107</v>
      </c>
      <c r="K117" s="187" t="s">
        <v>46</v>
      </c>
      <c r="L117" s="188" t="s">
        <v>47</v>
      </c>
      <c r="M117" s="188" t="s">
        <v>48</v>
      </c>
      <c r="N117" s="187" t="s">
        <v>1476</v>
      </c>
      <c r="O117" s="185" t="s">
        <v>906</v>
      </c>
      <c r="P117" s="185" t="s">
        <v>1477</v>
      </c>
      <c r="Q117" s="191" t="s">
        <v>1490</v>
      </c>
      <c r="R117" s="213" t="s">
        <v>1491</v>
      </c>
      <c r="S117" s="285"/>
      <c r="T117" s="285"/>
      <c r="U117" s="286">
        <v>1</v>
      </c>
    </row>
    <row r="118" spans="1:28" s="299" customFormat="1" ht="20.25" customHeight="1" x14ac:dyDescent="0.3">
      <c r="A118" s="462" t="s">
        <v>571</v>
      </c>
      <c r="B118" s="463"/>
      <c r="C118" s="463"/>
      <c r="D118" s="463"/>
      <c r="E118" s="463"/>
      <c r="F118" s="463"/>
      <c r="G118" s="463"/>
      <c r="H118" s="463"/>
      <c r="I118" s="463"/>
      <c r="J118" s="463"/>
      <c r="K118" s="463"/>
      <c r="L118" s="463"/>
      <c r="M118" s="463"/>
      <c r="N118" s="463"/>
      <c r="O118" s="463"/>
      <c r="P118" s="463"/>
      <c r="Q118" s="463"/>
      <c r="R118" s="463"/>
      <c r="S118" s="463"/>
      <c r="T118" s="464"/>
      <c r="U118" s="298"/>
      <c r="V118" s="298"/>
      <c r="W118" s="298"/>
      <c r="X118" s="298"/>
      <c r="Y118" s="298"/>
      <c r="Z118" s="298"/>
      <c r="AA118" s="298"/>
      <c r="AB118" s="298"/>
    </row>
    <row r="119" spans="1:28" s="299" customFormat="1" ht="20.25" customHeight="1" x14ac:dyDescent="0.3">
      <c r="A119" s="491" t="s">
        <v>1604</v>
      </c>
      <c r="B119" s="492"/>
      <c r="C119" s="492"/>
      <c r="D119" s="492"/>
      <c r="E119" s="492"/>
      <c r="F119" s="492"/>
      <c r="G119" s="492"/>
      <c r="H119" s="492"/>
      <c r="I119" s="492"/>
      <c r="J119" s="492"/>
      <c r="K119" s="492"/>
      <c r="L119" s="492"/>
      <c r="M119" s="492"/>
      <c r="N119" s="492"/>
      <c r="O119" s="492"/>
      <c r="P119" s="492"/>
      <c r="Q119" s="492"/>
      <c r="R119" s="492"/>
      <c r="S119" s="492"/>
      <c r="T119" s="493"/>
      <c r="U119" s="298"/>
      <c r="V119" s="298"/>
      <c r="W119" s="298"/>
      <c r="X119" s="298"/>
      <c r="Y119" s="298"/>
      <c r="Z119" s="298"/>
      <c r="AA119" s="298"/>
      <c r="AB119" s="298"/>
    </row>
    <row r="120" spans="1:28" s="299" customFormat="1" ht="20.25" customHeight="1" x14ac:dyDescent="0.3">
      <c r="A120" s="491" t="s">
        <v>42</v>
      </c>
      <c r="B120" s="492"/>
      <c r="C120" s="492"/>
      <c r="D120" s="492"/>
      <c r="E120" s="492"/>
      <c r="F120" s="492"/>
      <c r="G120" s="492"/>
      <c r="H120" s="492"/>
      <c r="I120" s="492"/>
      <c r="J120" s="492"/>
      <c r="K120" s="492"/>
      <c r="L120" s="492"/>
      <c r="M120" s="492"/>
      <c r="N120" s="492"/>
      <c r="O120" s="492"/>
      <c r="P120" s="492"/>
      <c r="Q120" s="492"/>
      <c r="R120" s="492"/>
      <c r="S120" s="492"/>
      <c r="T120" s="493"/>
      <c r="U120" s="298"/>
      <c r="V120" s="298"/>
      <c r="W120" s="298"/>
      <c r="X120" s="298"/>
      <c r="Y120" s="298"/>
      <c r="Z120" s="298"/>
      <c r="AA120" s="298"/>
      <c r="AB120" s="298"/>
    </row>
    <row r="121" spans="1:28" s="306" customFormat="1" ht="321.75" customHeight="1" x14ac:dyDescent="0.25">
      <c r="A121" s="300">
        <v>1</v>
      </c>
      <c r="B121" s="301" t="s">
        <v>1605</v>
      </c>
      <c r="C121" s="302" t="s">
        <v>1606</v>
      </c>
      <c r="D121" s="301"/>
      <c r="E121" s="301" t="s">
        <v>0</v>
      </c>
      <c r="F121" s="301" t="s">
        <v>113</v>
      </c>
      <c r="G121" s="301" t="s">
        <v>536</v>
      </c>
      <c r="H121" s="188" t="s">
        <v>44</v>
      </c>
      <c r="I121" s="188" t="s">
        <v>33</v>
      </c>
      <c r="J121" s="301" t="s">
        <v>1607</v>
      </c>
      <c r="K121" s="301" t="s">
        <v>46</v>
      </c>
      <c r="L121" s="188" t="s">
        <v>47</v>
      </c>
      <c r="M121" s="302" t="s">
        <v>1608</v>
      </c>
      <c r="N121" s="301" t="s">
        <v>905</v>
      </c>
      <c r="O121" s="188" t="s">
        <v>906</v>
      </c>
      <c r="P121" s="188" t="s">
        <v>1477</v>
      </c>
      <c r="Q121" s="302" t="s">
        <v>1609</v>
      </c>
      <c r="R121" s="303" t="s">
        <v>1610</v>
      </c>
      <c r="S121" s="304"/>
      <c r="T121" s="304"/>
      <c r="U121" s="305">
        <v>1</v>
      </c>
      <c r="V121" s="305"/>
      <c r="W121" s="305"/>
      <c r="X121" s="305"/>
      <c r="Y121" s="305"/>
      <c r="Z121" s="305"/>
      <c r="AA121" s="305"/>
      <c r="AB121" s="305"/>
    </row>
    <row r="122" spans="1:28" s="308" customFormat="1" ht="20.25" customHeight="1" x14ac:dyDescent="0.3">
      <c r="A122" s="482" t="s">
        <v>1611</v>
      </c>
      <c r="B122" s="483"/>
      <c r="C122" s="483"/>
      <c r="D122" s="483"/>
      <c r="E122" s="483"/>
      <c r="F122" s="483"/>
      <c r="G122" s="483"/>
      <c r="H122" s="483"/>
      <c r="I122" s="483"/>
      <c r="J122" s="483"/>
      <c r="K122" s="483"/>
      <c r="L122" s="483"/>
      <c r="M122" s="483"/>
      <c r="N122" s="483"/>
      <c r="O122" s="483"/>
      <c r="P122" s="483"/>
      <c r="Q122" s="483"/>
      <c r="R122" s="483"/>
      <c r="S122" s="483"/>
      <c r="T122" s="484"/>
      <c r="U122" s="307"/>
      <c r="V122" s="307"/>
      <c r="W122" s="307"/>
      <c r="X122" s="307"/>
      <c r="Y122" s="307"/>
      <c r="Z122" s="307"/>
      <c r="AA122" s="307"/>
      <c r="AB122" s="307"/>
    </row>
    <row r="123" spans="1:28" s="308" customFormat="1" ht="20.25" customHeight="1" x14ac:dyDescent="0.3">
      <c r="A123" s="482" t="s">
        <v>42</v>
      </c>
      <c r="B123" s="483"/>
      <c r="C123" s="483"/>
      <c r="D123" s="483"/>
      <c r="E123" s="483"/>
      <c r="F123" s="483"/>
      <c r="G123" s="483"/>
      <c r="H123" s="483"/>
      <c r="I123" s="483"/>
      <c r="J123" s="483"/>
      <c r="K123" s="483"/>
      <c r="L123" s="483"/>
      <c r="M123" s="483"/>
      <c r="N123" s="483"/>
      <c r="O123" s="483"/>
      <c r="P123" s="483"/>
      <c r="Q123" s="483"/>
      <c r="R123" s="483"/>
      <c r="S123" s="483"/>
      <c r="T123" s="484"/>
      <c r="U123" s="307"/>
      <c r="V123" s="307"/>
      <c r="W123" s="307"/>
      <c r="X123" s="307"/>
      <c r="Y123" s="307"/>
      <c r="Z123" s="307"/>
      <c r="AA123" s="307"/>
      <c r="AB123" s="307"/>
    </row>
    <row r="124" spans="1:28" s="306" customFormat="1" ht="234" customHeight="1" x14ac:dyDescent="0.25">
      <c r="A124" s="309">
        <v>1</v>
      </c>
      <c r="B124" s="310" t="s">
        <v>1612</v>
      </c>
      <c r="C124" s="311" t="s">
        <v>1613</v>
      </c>
      <c r="D124" s="312"/>
      <c r="E124" s="310" t="s">
        <v>0</v>
      </c>
      <c r="F124" s="312" t="s">
        <v>49</v>
      </c>
      <c r="G124" s="312" t="s">
        <v>537</v>
      </c>
      <c r="H124" s="185" t="s">
        <v>44</v>
      </c>
      <c r="I124" s="185" t="s">
        <v>33</v>
      </c>
      <c r="J124" s="310" t="s">
        <v>107</v>
      </c>
      <c r="K124" s="310" t="s">
        <v>46</v>
      </c>
      <c r="L124" s="188" t="s">
        <v>47</v>
      </c>
      <c r="M124" s="312" t="s">
        <v>1614</v>
      </c>
      <c r="N124" s="312" t="s">
        <v>905</v>
      </c>
      <c r="O124" s="185" t="s">
        <v>906</v>
      </c>
      <c r="P124" s="185" t="s">
        <v>1477</v>
      </c>
      <c r="Q124" s="191" t="s">
        <v>1615</v>
      </c>
      <c r="R124" s="313" t="s">
        <v>1616</v>
      </c>
      <c r="S124" s="285"/>
      <c r="T124" s="285"/>
      <c r="U124" s="305">
        <v>1</v>
      </c>
      <c r="V124" s="305"/>
      <c r="W124" s="305"/>
      <c r="X124" s="305"/>
      <c r="Y124" s="305"/>
      <c r="Z124" s="305"/>
      <c r="AA124" s="305"/>
      <c r="AB124" s="305"/>
    </row>
    <row r="125" spans="1:28" s="306" customFormat="1" ht="303.75" customHeight="1" x14ac:dyDescent="0.25">
      <c r="A125" s="309">
        <v>2</v>
      </c>
      <c r="B125" s="310" t="s">
        <v>1617</v>
      </c>
      <c r="C125" s="311" t="s">
        <v>1618</v>
      </c>
      <c r="D125" s="312"/>
      <c r="E125" s="310" t="s">
        <v>0</v>
      </c>
      <c r="F125" s="312" t="s">
        <v>113</v>
      </c>
      <c r="G125" s="312" t="s">
        <v>537</v>
      </c>
      <c r="H125" s="185" t="s">
        <v>44</v>
      </c>
      <c r="I125" s="185" t="s">
        <v>33</v>
      </c>
      <c r="J125" s="310" t="s">
        <v>1619</v>
      </c>
      <c r="K125" s="310" t="s">
        <v>46</v>
      </c>
      <c r="L125" s="188" t="s">
        <v>47</v>
      </c>
      <c r="M125" s="312" t="s">
        <v>1620</v>
      </c>
      <c r="N125" s="312" t="s">
        <v>905</v>
      </c>
      <c r="O125" s="185" t="s">
        <v>906</v>
      </c>
      <c r="P125" s="190" t="s">
        <v>1621</v>
      </c>
      <c r="Q125" s="314" t="s">
        <v>1622</v>
      </c>
      <c r="R125" s="313" t="s">
        <v>1623</v>
      </c>
      <c r="S125" s="285"/>
      <c r="T125" s="285"/>
      <c r="U125" s="305">
        <v>1</v>
      </c>
      <c r="V125" s="305"/>
      <c r="W125" s="305"/>
      <c r="X125" s="305"/>
      <c r="Y125" s="305"/>
      <c r="Z125" s="305"/>
      <c r="AA125" s="305"/>
      <c r="AB125" s="305"/>
    </row>
    <row r="126" spans="1:28" s="306" customFormat="1" ht="266.25" customHeight="1" x14ac:dyDescent="0.25">
      <c r="A126" s="309">
        <v>3</v>
      </c>
      <c r="B126" s="310" t="s">
        <v>1624</v>
      </c>
      <c r="C126" s="311" t="s">
        <v>1343</v>
      </c>
      <c r="D126" s="312"/>
      <c r="E126" s="310" t="s">
        <v>0</v>
      </c>
      <c r="F126" s="312" t="s">
        <v>113</v>
      </c>
      <c r="G126" s="312" t="s">
        <v>537</v>
      </c>
      <c r="H126" s="185" t="s">
        <v>44</v>
      </c>
      <c r="I126" s="185" t="s">
        <v>33</v>
      </c>
      <c r="J126" s="310" t="s">
        <v>137</v>
      </c>
      <c r="K126" s="310" t="s">
        <v>46</v>
      </c>
      <c r="L126" s="188" t="s">
        <v>47</v>
      </c>
      <c r="M126" s="312" t="s">
        <v>1614</v>
      </c>
      <c r="N126" s="312" t="s">
        <v>905</v>
      </c>
      <c r="O126" s="185" t="s">
        <v>906</v>
      </c>
      <c r="P126" s="185" t="s">
        <v>1477</v>
      </c>
      <c r="Q126" s="314" t="s">
        <v>1625</v>
      </c>
      <c r="R126" s="313" t="s">
        <v>1626</v>
      </c>
      <c r="S126" s="285"/>
      <c r="T126" s="285"/>
      <c r="U126" s="305">
        <v>1</v>
      </c>
      <c r="V126" s="305"/>
      <c r="W126" s="305"/>
      <c r="X126" s="305"/>
      <c r="Y126" s="305"/>
      <c r="Z126" s="305"/>
      <c r="AA126" s="305"/>
      <c r="AB126" s="305"/>
    </row>
    <row r="127" spans="1:28" s="194" customFormat="1" ht="20.25" x14ac:dyDescent="0.3">
      <c r="A127" s="488" t="s">
        <v>43</v>
      </c>
      <c r="B127" s="489"/>
      <c r="C127" s="489"/>
      <c r="D127" s="489"/>
      <c r="E127" s="489"/>
      <c r="F127" s="489"/>
      <c r="G127" s="489"/>
      <c r="H127" s="489"/>
      <c r="I127" s="489"/>
      <c r="J127" s="489"/>
      <c r="K127" s="489"/>
      <c r="L127" s="489"/>
      <c r="M127" s="489"/>
      <c r="N127" s="489"/>
      <c r="O127" s="489"/>
      <c r="P127" s="489"/>
      <c r="Q127" s="489"/>
      <c r="R127" s="489"/>
      <c r="S127" s="489"/>
      <c r="T127" s="490"/>
    </row>
    <row r="128" spans="1:28" s="308" customFormat="1" ht="240" customHeight="1" x14ac:dyDescent="0.25">
      <c r="A128" s="310">
        <v>1</v>
      </c>
      <c r="B128" s="310" t="s">
        <v>1627</v>
      </c>
      <c r="C128" s="311" t="s">
        <v>1628</v>
      </c>
      <c r="D128" s="301"/>
      <c r="E128" s="310" t="s">
        <v>0</v>
      </c>
      <c r="F128" s="301" t="s">
        <v>45</v>
      </c>
      <c r="G128" s="301" t="s">
        <v>537</v>
      </c>
      <c r="H128" s="185" t="s">
        <v>44</v>
      </c>
      <c r="I128" s="185" t="s">
        <v>33</v>
      </c>
      <c r="J128" s="310" t="s">
        <v>137</v>
      </c>
      <c r="K128" s="310" t="s">
        <v>46</v>
      </c>
      <c r="L128" s="188" t="s">
        <v>47</v>
      </c>
      <c r="M128" s="301" t="s">
        <v>48</v>
      </c>
      <c r="N128" s="301" t="s">
        <v>905</v>
      </c>
      <c r="O128" s="185" t="s">
        <v>906</v>
      </c>
      <c r="P128" s="185" t="s">
        <v>1477</v>
      </c>
      <c r="Q128" s="301" t="s">
        <v>1622</v>
      </c>
      <c r="R128" s="313" t="s">
        <v>1629</v>
      </c>
      <c r="S128" s="285"/>
      <c r="T128" s="285"/>
      <c r="U128" s="307">
        <v>1</v>
      </c>
      <c r="V128" s="307"/>
      <c r="W128" s="307"/>
      <c r="X128" s="307"/>
      <c r="Y128" s="307"/>
      <c r="Z128" s="307"/>
      <c r="AA128" s="307"/>
      <c r="AB128" s="307"/>
    </row>
    <row r="129" spans="1:28" s="308" customFormat="1" ht="20.25" customHeight="1" x14ac:dyDescent="0.3">
      <c r="A129" s="482" t="s">
        <v>1630</v>
      </c>
      <c r="B129" s="483"/>
      <c r="C129" s="483"/>
      <c r="D129" s="483"/>
      <c r="E129" s="483"/>
      <c r="F129" s="483"/>
      <c r="G129" s="483"/>
      <c r="H129" s="483"/>
      <c r="I129" s="483"/>
      <c r="J129" s="483"/>
      <c r="K129" s="483"/>
      <c r="L129" s="483"/>
      <c r="M129" s="483"/>
      <c r="N129" s="483"/>
      <c r="O129" s="483"/>
      <c r="P129" s="483"/>
      <c r="Q129" s="483"/>
      <c r="R129" s="483"/>
      <c r="S129" s="483"/>
      <c r="T129" s="484"/>
      <c r="U129" s="307"/>
      <c r="V129" s="307"/>
      <c r="W129" s="307"/>
      <c r="X129" s="307"/>
      <c r="Y129" s="307"/>
      <c r="Z129" s="307"/>
      <c r="AA129" s="307"/>
      <c r="AB129" s="307"/>
    </row>
    <row r="130" spans="1:28" s="308" customFormat="1" ht="20.25" customHeight="1" x14ac:dyDescent="0.3">
      <c r="A130" s="482" t="s">
        <v>42</v>
      </c>
      <c r="B130" s="483"/>
      <c r="C130" s="483"/>
      <c r="D130" s="483"/>
      <c r="E130" s="483"/>
      <c r="F130" s="483"/>
      <c r="G130" s="483"/>
      <c r="H130" s="483"/>
      <c r="I130" s="483"/>
      <c r="J130" s="483"/>
      <c r="K130" s="483"/>
      <c r="L130" s="483"/>
      <c r="M130" s="483"/>
      <c r="N130" s="483"/>
      <c r="O130" s="483"/>
      <c r="P130" s="483"/>
      <c r="Q130" s="483"/>
      <c r="R130" s="483"/>
      <c r="S130" s="483"/>
      <c r="T130" s="484"/>
      <c r="U130" s="307"/>
      <c r="V130" s="307"/>
      <c r="W130" s="307"/>
      <c r="X130" s="307"/>
      <c r="Y130" s="307"/>
      <c r="Z130" s="307"/>
      <c r="AA130" s="307"/>
      <c r="AB130" s="307"/>
    </row>
    <row r="131" spans="1:28" s="306" customFormat="1" ht="231" customHeight="1" x14ac:dyDescent="0.25">
      <c r="A131" s="309">
        <v>1</v>
      </c>
      <c r="B131" s="310" t="s">
        <v>1631</v>
      </c>
      <c r="C131" s="315" t="s">
        <v>1632</v>
      </c>
      <c r="D131" s="312"/>
      <c r="E131" s="310" t="s">
        <v>0</v>
      </c>
      <c r="F131" s="312" t="s">
        <v>49</v>
      </c>
      <c r="G131" s="312" t="s">
        <v>1633</v>
      </c>
      <c r="H131" s="185" t="s">
        <v>44</v>
      </c>
      <c r="I131" s="185" t="s">
        <v>33</v>
      </c>
      <c r="J131" s="309" t="s">
        <v>1634</v>
      </c>
      <c r="K131" s="310" t="s">
        <v>46</v>
      </c>
      <c r="L131" s="188" t="s">
        <v>47</v>
      </c>
      <c r="M131" s="301" t="s">
        <v>48</v>
      </c>
      <c r="N131" s="312" t="s">
        <v>905</v>
      </c>
      <c r="O131" s="185" t="s">
        <v>906</v>
      </c>
      <c r="P131" s="185" t="s">
        <v>1477</v>
      </c>
      <c r="Q131" s="316" t="s">
        <v>1635</v>
      </c>
      <c r="R131" s="317" t="s">
        <v>1636</v>
      </c>
      <c r="S131" s="285"/>
      <c r="T131" s="285"/>
      <c r="U131" s="305">
        <v>1</v>
      </c>
      <c r="V131" s="305"/>
      <c r="W131" s="305"/>
      <c r="X131" s="305"/>
      <c r="Y131" s="305"/>
      <c r="Z131" s="305"/>
      <c r="AA131" s="305"/>
      <c r="AB131" s="305"/>
    </row>
    <row r="132" spans="1:28" s="194" customFormat="1" ht="20.25" x14ac:dyDescent="0.3">
      <c r="A132" s="488" t="s">
        <v>43</v>
      </c>
      <c r="B132" s="489"/>
      <c r="C132" s="489"/>
      <c r="D132" s="489"/>
      <c r="E132" s="489"/>
      <c r="F132" s="489"/>
      <c r="G132" s="489"/>
      <c r="H132" s="489"/>
      <c r="I132" s="489"/>
      <c r="J132" s="489"/>
      <c r="K132" s="489"/>
      <c r="L132" s="489"/>
      <c r="M132" s="489"/>
      <c r="N132" s="489"/>
      <c r="O132" s="489"/>
      <c r="P132" s="489"/>
      <c r="Q132" s="489"/>
      <c r="R132" s="489"/>
      <c r="S132" s="489"/>
      <c r="T132" s="490"/>
    </row>
    <row r="133" spans="1:28" s="308" customFormat="1" ht="284.25" customHeight="1" x14ac:dyDescent="0.25">
      <c r="A133" s="310">
        <v>1</v>
      </c>
      <c r="B133" s="310" t="s">
        <v>1637</v>
      </c>
      <c r="C133" s="318" t="s">
        <v>1638</v>
      </c>
      <c r="D133" s="301"/>
      <c r="E133" s="310" t="s">
        <v>0</v>
      </c>
      <c r="F133" s="301" t="s">
        <v>45</v>
      </c>
      <c r="G133" s="301" t="s">
        <v>1633</v>
      </c>
      <c r="H133" s="185" t="s">
        <v>44</v>
      </c>
      <c r="I133" s="185" t="s">
        <v>33</v>
      </c>
      <c r="J133" s="310" t="s">
        <v>54</v>
      </c>
      <c r="K133" s="310" t="s">
        <v>46</v>
      </c>
      <c r="L133" s="188" t="s">
        <v>47</v>
      </c>
      <c r="M133" s="301" t="s">
        <v>48</v>
      </c>
      <c r="N133" s="301" t="s">
        <v>905</v>
      </c>
      <c r="O133" s="185" t="s">
        <v>906</v>
      </c>
      <c r="P133" s="185" t="s">
        <v>1477</v>
      </c>
      <c r="Q133" s="301" t="s">
        <v>1639</v>
      </c>
      <c r="R133" s="317" t="s">
        <v>1640</v>
      </c>
      <c r="S133" s="285"/>
      <c r="T133" s="285"/>
      <c r="U133" s="307">
        <v>1</v>
      </c>
      <c r="V133" s="307"/>
      <c r="W133" s="307"/>
      <c r="X133" s="307"/>
      <c r="Y133" s="307"/>
      <c r="Z133" s="307"/>
      <c r="AA133" s="307"/>
      <c r="AB133" s="307"/>
    </row>
    <row r="134" spans="1:28" s="308" customFormat="1" ht="20.25" customHeight="1" x14ac:dyDescent="0.3">
      <c r="A134" s="482" t="s">
        <v>1641</v>
      </c>
      <c r="B134" s="483"/>
      <c r="C134" s="483"/>
      <c r="D134" s="483"/>
      <c r="E134" s="483"/>
      <c r="F134" s="483"/>
      <c r="G134" s="483"/>
      <c r="H134" s="483"/>
      <c r="I134" s="483"/>
      <c r="J134" s="483"/>
      <c r="K134" s="483"/>
      <c r="L134" s="483"/>
      <c r="M134" s="483"/>
      <c r="N134" s="483"/>
      <c r="O134" s="483"/>
      <c r="P134" s="483"/>
      <c r="Q134" s="483"/>
      <c r="R134" s="483"/>
      <c r="S134" s="483"/>
      <c r="T134" s="484"/>
      <c r="U134" s="307"/>
      <c r="V134" s="307"/>
      <c r="W134" s="307"/>
      <c r="X134" s="307"/>
      <c r="Y134" s="307"/>
      <c r="Z134" s="307"/>
      <c r="AA134" s="307"/>
      <c r="AB134" s="307"/>
    </row>
    <row r="135" spans="1:28" s="308" customFormat="1" ht="20.25" customHeight="1" x14ac:dyDescent="0.3">
      <c r="A135" s="482" t="s">
        <v>42</v>
      </c>
      <c r="B135" s="483"/>
      <c r="C135" s="483"/>
      <c r="D135" s="483"/>
      <c r="E135" s="483"/>
      <c r="F135" s="483"/>
      <c r="G135" s="483"/>
      <c r="H135" s="483"/>
      <c r="I135" s="483"/>
      <c r="J135" s="483"/>
      <c r="K135" s="483"/>
      <c r="L135" s="483"/>
      <c r="M135" s="483"/>
      <c r="N135" s="483"/>
      <c r="O135" s="483"/>
      <c r="P135" s="483"/>
      <c r="Q135" s="483"/>
      <c r="R135" s="483"/>
      <c r="S135" s="483"/>
      <c r="T135" s="484"/>
      <c r="U135" s="307"/>
      <c r="V135" s="307"/>
      <c r="W135" s="307"/>
      <c r="X135" s="307"/>
      <c r="Y135" s="307"/>
      <c r="Z135" s="307"/>
      <c r="AA135" s="307"/>
      <c r="AB135" s="307"/>
    </row>
    <row r="136" spans="1:28" s="306" customFormat="1" ht="271.5" customHeight="1" x14ac:dyDescent="0.25">
      <c r="A136" s="309">
        <v>1</v>
      </c>
      <c r="B136" s="310" t="s">
        <v>1642</v>
      </c>
      <c r="C136" s="319" t="s">
        <v>1643</v>
      </c>
      <c r="D136" s="312"/>
      <c r="E136" s="310" t="s">
        <v>0</v>
      </c>
      <c r="F136" s="312" t="s">
        <v>49</v>
      </c>
      <c r="G136" s="312" t="s">
        <v>539</v>
      </c>
      <c r="H136" s="185" t="s">
        <v>44</v>
      </c>
      <c r="I136" s="185" t="s">
        <v>33</v>
      </c>
      <c r="J136" s="310" t="s">
        <v>1644</v>
      </c>
      <c r="K136" s="310" t="s">
        <v>46</v>
      </c>
      <c r="L136" s="188" t="s">
        <v>47</v>
      </c>
      <c r="M136" s="312" t="s">
        <v>1645</v>
      </c>
      <c r="N136" s="312" t="s">
        <v>905</v>
      </c>
      <c r="O136" s="185" t="s">
        <v>906</v>
      </c>
      <c r="P136" s="185" t="s">
        <v>1477</v>
      </c>
      <c r="Q136" s="314" t="s">
        <v>1646</v>
      </c>
      <c r="R136" s="317" t="s">
        <v>1647</v>
      </c>
      <c r="S136" s="285"/>
      <c r="T136" s="285"/>
      <c r="U136" s="305">
        <v>1</v>
      </c>
      <c r="V136" s="305"/>
      <c r="W136" s="305"/>
      <c r="X136" s="305"/>
      <c r="Y136" s="305"/>
      <c r="Z136" s="305"/>
      <c r="AA136" s="305"/>
      <c r="AB136" s="305"/>
    </row>
    <row r="137" spans="1:28" s="308" customFormat="1" ht="20.25" customHeight="1" x14ac:dyDescent="0.3">
      <c r="A137" s="482" t="s">
        <v>1648</v>
      </c>
      <c r="B137" s="483"/>
      <c r="C137" s="483"/>
      <c r="D137" s="483"/>
      <c r="E137" s="483"/>
      <c r="F137" s="483"/>
      <c r="G137" s="483"/>
      <c r="H137" s="483"/>
      <c r="I137" s="483"/>
      <c r="J137" s="483"/>
      <c r="K137" s="483"/>
      <c r="L137" s="483"/>
      <c r="M137" s="483"/>
      <c r="N137" s="483"/>
      <c r="O137" s="483"/>
      <c r="P137" s="483"/>
      <c r="Q137" s="483"/>
      <c r="R137" s="483"/>
      <c r="S137" s="483"/>
      <c r="T137" s="484"/>
      <c r="U137" s="307"/>
      <c r="V137" s="307"/>
      <c r="W137" s="307"/>
      <c r="X137" s="307"/>
      <c r="Y137" s="307"/>
      <c r="Z137" s="307"/>
      <c r="AA137" s="307"/>
      <c r="AB137" s="307"/>
    </row>
    <row r="138" spans="1:28" s="308" customFormat="1" ht="20.25" customHeight="1" x14ac:dyDescent="0.3">
      <c r="A138" s="482" t="s">
        <v>42</v>
      </c>
      <c r="B138" s="483"/>
      <c r="C138" s="483"/>
      <c r="D138" s="483"/>
      <c r="E138" s="483"/>
      <c r="F138" s="483"/>
      <c r="G138" s="483"/>
      <c r="H138" s="483"/>
      <c r="I138" s="483"/>
      <c r="J138" s="483"/>
      <c r="K138" s="483"/>
      <c r="L138" s="483"/>
      <c r="M138" s="483"/>
      <c r="N138" s="483"/>
      <c r="O138" s="483"/>
      <c r="P138" s="483"/>
      <c r="Q138" s="483"/>
      <c r="R138" s="483"/>
      <c r="S138" s="483"/>
      <c r="T138" s="484"/>
      <c r="U138" s="307"/>
      <c r="V138" s="307"/>
      <c r="W138" s="307"/>
      <c r="X138" s="307"/>
      <c r="Y138" s="307"/>
      <c r="Z138" s="307"/>
      <c r="AA138" s="307"/>
      <c r="AB138" s="307"/>
    </row>
    <row r="139" spans="1:28" s="306" customFormat="1" ht="276" customHeight="1" x14ac:dyDescent="0.25">
      <c r="A139" s="309">
        <v>1</v>
      </c>
      <c r="B139" s="310" t="s">
        <v>1649</v>
      </c>
      <c r="C139" s="318" t="s">
        <v>1650</v>
      </c>
      <c r="D139" s="312"/>
      <c r="E139" s="310" t="s">
        <v>0</v>
      </c>
      <c r="F139" s="312" t="s">
        <v>49</v>
      </c>
      <c r="G139" s="312" t="s">
        <v>1651</v>
      </c>
      <c r="H139" s="185" t="s">
        <v>44</v>
      </c>
      <c r="I139" s="185" t="s">
        <v>33</v>
      </c>
      <c r="J139" s="310" t="s">
        <v>107</v>
      </c>
      <c r="K139" s="310" t="s">
        <v>46</v>
      </c>
      <c r="L139" s="188" t="s">
        <v>47</v>
      </c>
      <c r="M139" s="314" t="s">
        <v>1652</v>
      </c>
      <c r="N139" s="312" t="s">
        <v>905</v>
      </c>
      <c r="O139" s="185" t="s">
        <v>906</v>
      </c>
      <c r="P139" s="185" t="s">
        <v>1477</v>
      </c>
      <c r="Q139" s="314" t="s">
        <v>1653</v>
      </c>
      <c r="R139" s="317" t="s">
        <v>1654</v>
      </c>
      <c r="S139" s="285"/>
      <c r="T139" s="285"/>
      <c r="U139" s="305">
        <v>1</v>
      </c>
      <c r="V139" s="305"/>
      <c r="W139" s="305"/>
      <c r="X139" s="305"/>
      <c r="Y139" s="305"/>
      <c r="Z139" s="305"/>
      <c r="AA139" s="305"/>
      <c r="AB139" s="305"/>
    </row>
    <row r="140" spans="1:28" s="194" customFormat="1" ht="20.25" x14ac:dyDescent="0.3">
      <c r="A140" s="488" t="s">
        <v>43</v>
      </c>
      <c r="B140" s="489"/>
      <c r="C140" s="489"/>
      <c r="D140" s="489"/>
      <c r="E140" s="489"/>
      <c r="F140" s="489"/>
      <c r="G140" s="489"/>
      <c r="H140" s="489"/>
      <c r="I140" s="489"/>
      <c r="J140" s="489"/>
      <c r="K140" s="489"/>
      <c r="L140" s="489"/>
      <c r="M140" s="489"/>
      <c r="N140" s="489"/>
      <c r="O140" s="489"/>
      <c r="P140" s="489"/>
      <c r="Q140" s="489"/>
      <c r="R140" s="489"/>
      <c r="S140" s="489"/>
      <c r="T140" s="490"/>
    </row>
    <row r="141" spans="1:28" s="193" customFormat="1" ht="285.75" customHeight="1" x14ac:dyDescent="0.3">
      <c r="A141" s="185">
        <v>1</v>
      </c>
      <c r="B141" s="185" t="s">
        <v>1309</v>
      </c>
      <c r="C141" s="186">
        <v>27507</v>
      </c>
      <c r="D141" s="187"/>
      <c r="E141" s="190" t="s">
        <v>0</v>
      </c>
      <c r="F141" s="188" t="s">
        <v>45</v>
      </c>
      <c r="G141" s="185" t="s">
        <v>465</v>
      </c>
      <c r="H141" s="185" t="s">
        <v>44</v>
      </c>
      <c r="I141" s="185" t="s">
        <v>33</v>
      </c>
      <c r="J141" s="187" t="s">
        <v>137</v>
      </c>
      <c r="K141" s="187" t="s">
        <v>46</v>
      </c>
      <c r="L141" s="188" t="s">
        <v>47</v>
      </c>
      <c r="M141" s="188" t="s">
        <v>48</v>
      </c>
      <c r="N141" s="189" t="s">
        <v>905</v>
      </c>
      <c r="O141" s="185" t="s">
        <v>906</v>
      </c>
      <c r="P141" s="185" t="s">
        <v>1477</v>
      </c>
      <c r="Q141" s="191" t="s">
        <v>1655</v>
      </c>
      <c r="R141" s="213" t="s">
        <v>1656</v>
      </c>
      <c r="S141" s="285"/>
      <c r="T141" s="285"/>
      <c r="U141" s="192">
        <v>1</v>
      </c>
    </row>
    <row r="142" spans="1:28" s="308" customFormat="1" ht="20.25" customHeight="1" x14ac:dyDescent="0.3">
      <c r="A142" s="485" t="s">
        <v>1657</v>
      </c>
      <c r="B142" s="486"/>
      <c r="C142" s="486"/>
      <c r="D142" s="486"/>
      <c r="E142" s="486"/>
      <c r="F142" s="486"/>
      <c r="G142" s="486"/>
      <c r="H142" s="486"/>
      <c r="I142" s="486"/>
      <c r="J142" s="486"/>
      <c r="K142" s="486"/>
      <c r="L142" s="486"/>
      <c r="M142" s="486"/>
      <c r="N142" s="486"/>
      <c r="O142" s="486"/>
      <c r="P142" s="486"/>
      <c r="Q142" s="486"/>
      <c r="R142" s="486"/>
      <c r="S142" s="486"/>
      <c r="T142" s="487"/>
      <c r="U142" s="307"/>
      <c r="V142" s="307"/>
      <c r="W142" s="307"/>
      <c r="X142" s="307"/>
      <c r="Y142" s="307"/>
      <c r="Z142" s="307"/>
      <c r="AA142" s="307"/>
      <c r="AB142" s="307"/>
    </row>
    <row r="143" spans="1:28" s="308" customFormat="1" ht="20.25" customHeight="1" x14ac:dyDescent="0.3">
      <c r="A143" s="482" t="s">
        <v>42</v>
      </c>
      <c r="B143" s="483"/>
      <c r="C143" s="483"/>
      <c r="D143" s="483"/>
      <c r="E143" s="483"/>
      <c r="F143" s="483"/>
      <c r="G143" s="483"/>
      <c r="H143" s="483"/>
      <c r="I143" s="483"/>
      <c r="J143" s="483"/>
      <c r="K143" s="483"/>
      <c r="L143" s="483"/>
      <c r="M143" s="483"/>
      <c r="N143" s="483"/>
      <c r="O143" s="483"/>
      <c r="P143" s="483"/>
      <c r="Q143" s="483"/>
      <c r="R143" s="483"/>
      <c r="S143" s="483"/>
      <c r="T143" s="484"/>
      <c r="U143" s="307"/>
      <c r="V143" s="307"/>
      <c r="W143" s="307"/>
      <c r="X143" s="307"/>
      <c r="Y143" s="307"/>
      <c r="Z143" s="307"/>
      <c r="AA143" s="307"/>
      <c r="AB143" s="307"/>
    </row>
    <row r="144" spans="1:28" s="306" customFormat="1" ht="254.25" customHeight="1" x14ac:dyDescent="0.25">
      <c r="A144" s="309">
        <v>1</v>
      </c>
      <c r="B144" s="309" t="s">
        <v>1658</v>
      </c>
      <c r="C144" s="320">
        <v>26456</v>
      </c>
      <c r="D144" s="321"/>
      <c r="E144" s="322" t="s">
        <v>0</v>
      </c>
      <c r="F144" s="312" t="s">
        <v>49</v>
      </c>
      <c r="G144" s="312" t="s">
        <v>1659</v>
      </c>
      <c r="H144" s="185" t="s">
        <v>44</v>
      </c>
      <c r="I144" s="185" t="s">
        <v>33</v>
      </c>
      <c r="J144" s="309" t="s">
        <v>137</v>
      </c>
      <c r="K144" s="310" t="s">
        <v>46</v>
      </c>
      <c r="L144" s="188" t="s">
        <v>47</v>
      </c>
      <c r="M144" s="312" t="s">
        <v>1660</v>
      </c>
      <c r="N144" s="312" t="s">
        <v>905</v>
      </c>
      <c r="O144" s="185" t="s">
        <v>906</v>
      </c>
      <c r="P144" s="185" t="s">
        <v>1477</v>
      </c>
      <c r="Q144" s="191" t="s">
        <v>1661</v>
      </c>
      <c r="R144" s="213" t="s">
        <v>1662</v>
      </c>
      <c r="S144" s="285"/>
      <c r="T144" s="285"/>
      <c r="U144" s="305">
        <v>1</v>
      </c>
      <c r="V144" s="305"/>
      <c r="W144" s="305"/>
      <c r="X144" s="305"/>
      <c r="Y144" s="305"/>
      <c r="Z144" s="305"/>
      <c r="AA144" s="305"/>
      <c r="AB144" s="305"/>
    </row>
    <row r="145" spans="1:258" s="306" customFormat="1" ht="291.75" customHeight="1" x14ac:dyDescent="0.25">
      <c r="A145" s="309">
        <v>2</v>
      </c>
      <c r="B145" s="309" t="s">
        <v>1663</v>
      </c>
      <c r="C145" s="323" t="s">
        <v>1664</v>
      </c>
      <c r="D145" s="321"/>
      <c r="E145" s="322" t="s">
        <v>0</v>
      </c>
      <c r="F145" s="312" t="s">
        <v>113</v>
      </c>
      <c r="G145" s="312" t="s">
        <v>1659</v>
      </c>
      <c r="H145" s="185" t="s">
        <v>44</v>
      </c>
      <c r="I145" s="185" t="s">
        <v>33</v>
      </c>
      <c r="J145" s="309" t="s">
        <v>137</v>
      </c>
      <c r="K145" s="310" t="s">
        <v>46</v>
      </c>
      <c r="L145" s="188" t="s">
        <v>47</v>
      </c>
      <c r="M145" s="312" t="s">
        <v>928</v>
      </c>
      <c r="N145" s="312" t="s">
        <v>905</v>
      </c>
      <c r="O145" s="185" t="s">
        <v>906</v>
      </c>
      <c r="P145" s="185" t="s">
        <v>1477</v>
      </c>
      <c r="Q145" s="314" t="s">
        <v>1665</v>
      </c>
      <c r="R145" s="213" t="s">
        <v>1666</v>
      </c>
      <c r="S145" s="285"/>
      <c r="T145" s="285"/>
      <c r="U145" s="305">
        <v>1</v>
      </c>
      <c r="V145" s="305"/>
      <c r="W145" s="305"/>
      <c r="X145" s="305"/>
      <c r="Y145" s="305"/>
      <c r="Z145" s="305"/>
      <c r="AA145" s="305"/>
      <c r="AB145" s="305"/>
    </row>
    <row r="146" spans="1:258" s="306" customFormat="1" ht="283.5" customHeight="1" x14ac:dyDescent="0.25">
      <c r="A146" s="309">
        <v>3</v>
      </c>
      <c r="B146" s="310" t="s">
        <v>1667</v>
      </c>
      <c r="C146" s="324" t="s">
        <v>1668</v>
      </c>
      <c r="D146" s="312"/>
      <c r="E146" s="322" t="s">
        <v>0</v>
      </c>
      <c r="F146" s="312" t="s">
        <v>113</v>
      </c>
      <c r="G146" s="312" t="s">
        <v>1659</v>
      </c>
      <c r="H146" s="185" t="s">
        <v>44</v>
      </c>
      <c r="I146" s="185" t="s">
        <v>33</v>
      </c>
      <c r="J146" s="310" t="s">
        <v>1669</v>
      </c>
      <c r="K146" s="310" t="s">
        <v>46</v>
      </c>
      <c r="L146" s="188" t="s">
        <v>47</v>
      </c>
      <c r="M146" s="312" t="s">
        <v>928</v>
      </c>
      <c r="N146" s="312" t="s">
        <v>905</v>
      </c>
      <c r="O146" s="185" t="s">
        <v>906</v>
      </c>
      <c r="P146" s="185" t="s">
        <v>1477</v>
      </c>
      <c r="Q146" s="314" t="s">
        <v>1665</v>
      </c>
      <c r="R146" s="213" t="s">
        <v>1670</v>
      </c>
      <c r="S146" s="285"/>
      <c r="T146" s="285"/>
      <c r="U146" s="305">
        <v>1</v>
      </c>
      <c r="V146" s="305"/>
      <c r="W146" s="305"/>
      <c r="X146" s="305"/>
      <c r="Y146" s="305"/>
      <c r="Z146" s="305"/>
      <c r="AA146" s="305"/>
      <c r="AB146" s="305"/>
    </row>
    <row r="147" spans="1:258" s="194" customFormat="1" ht="20.25" x14ac:dyDescent="0.3">
      <c r="A147" s="488" t="s">
        <v>43</v>
      </c>
      <c r="B147" s="489"/>
      <c r="C147" s="489"/>
      <c r="D147" s="489"/>
      <c r="E147" s="489"/>
      <c r="F147" s="489"/>
      <c r="G147" s="489"/>
      <c r="H147" s="489"/>
      <c r="I147" s="489"/>
      <c r="J147" s="489"/>
      <c r="K147" s="489"/>
      <c r="L147" s="489"/>
      <c r="M147" s="489"/>
      <c r="N147" s="489"/>
      <c r="O147" s="489"/>
      <c r="P147" s="489"/>
      <c r="Q147" s="489"/>
      <c r="R147" s="489"/>
      <c r="S147" s="489"/>
      <c r="T147" s="490"/>
    </row>
    <row r="148" spans="1:258" s="306" customFormat="1" ht="279" customHeight="1" x14ac:dyDescent="0.25">
      <c r="A148" s="310">
        <v>1</v>
      </c>
      <c r="B148" s="310" t="s">
        <v>1671</v>
      </c>
      <c r="C148" s="318" t="s">
        <v>1672</v>
      </c>
      <c r="D148" s="312"/>
      <c r="E148" s="310" t="s">
        <v>0</v>
      </c>
      <c r="F148" s="312" t="s">
        <v>45</v>
      </c>
      <c r="G148" s="312" t="s">
        <v>1659</v>
      </c>
      <c r="H148" s="185" t="s">
        <v>44</v>
      </c>
      <c r="I148" s="185" t="s">
        <v>33</v>
      </c>
      <c r="J148" s="310" t="s">
        <v>54</v>
      </c>
      <c r="K148" s="310" t="s">
        <v>46</v>
      </c>
      <c r="L148" s="188" t="s">
        <v>47</v>
      </c>
      <c r="M148" s="312" t="s">
        <v>928</v>
      </c>
      <c r="N148" s="312" t="s">
        <v>905</v>
      </c>
      <c r="O148" s="185" t="s">
        <v>906</v>
      </c>
      <c r="P148" s="185" t="s">
        <v>1477</v>
      </c>
      <c r="Q148" s="314" t="s">
        <v>1673</v>
      </c>
      <c r="R148" s="213" t="s">
        <v>1674</v>
      </c>
      <c r="S148" s="285"/>
      <c r="T148" s="285"/>
      <c r="U148" s="305">
        <v>1</v>
      </c>
      <c r="V148" s="305"/>
      <c r="W148" s="305"/>
      <c r="X148" s="305"/>
      <c r="Y148" s="305"/>
      <c r="Z148" s="305"/>
      <c r="AA148" s="305"/>
      <c r="AB148" s="305"/>
    </row>
    <row r="149" spans="1:258" s="308" customFormat="1" ht="281.25" customHeight="1" x14ac:dyDescent="0.25">
      <c r="A149" s="310">
        <v>2</v>
      </c>
      <c r="B149" s="310" t="s">
        <v>1675</v>
      </c>
      <c r="C149" s="324" t="s">
        <v>1676</v>
      </c>
      <c r="D149" s="301"/>
      <c r="E149" s="310" t="s">
        <v>0</v>
      </c>
      <c r="F149" s="301" t="s">
        <v>45</v>
      </c>
      <c r="G149" s="301" t="s">
        <v>1659</v>
      </c>
      <c r="H149" s="185" t="s">
        <v>44</v>
      </c>
      <c r="I149" s="185" t="s">
        <v>33</v>
      </c>
      <c r="J149" s="310" t="s">
        <v>137</v>
      </c>
      <c r="K149" s="310" t="s">
        <v>46</v>
      </c>
      <c r="L149" s="188" t="s">
        <v>47</v>
      </c>
      <c r="M149" s="301" t="s">
        <v>928</v>
      </c>
      <c r="N149" s="301" t="s">
        <v>905</v>
      </c>
      <c r="O149" s="185" t="s">
        <v>906</v>
      </c>
      <c r="P149" s="185" t="s">
        <v>1477</v>
      </c>
      <c r="Q149" s="301" t="s">
        <v>1677</v>
      </c>
      <c r="R149" s="213" t="s">
        <v>1678</v>
      </c>
      <c r="S149" s="285"/>
      <c r="T149" s="285"/>
      <c r="U149" s="307">
        <v>1</v>
      </c>
      <c r="V149" s="307"/>
      <c r="W149" s="307"/>
      <c r="X149" s="307"/>
      <c r="Y149" s="307"/>
      <c r="Z149" s="307"/>
      <c r="AA149" s="307"/>
      <c r="AB149" s="307"/>
    </row>
    <row r="150" spans="1:258" s="308" customFormat="1" ht="20.25" customHeight="1" x14ac:dyDescent="0.3">
      <c r="A150" s="482" t="s">
        <v>1679</v>
      </c>
      <c r="B150" s="483"/>
      <c r="C150" s="483"/>
      <c r="D150" s="483"/>
      <c r="E150" s="483"/>
      <c r="F150" s="483"/>
      <c r="G150" s="483"/>
      <c r="H150" s="483"/>
      <c r="I150" s="483"/>
      <c r="J150" s="483"/>
      <c r="K150" s="483"/>
      <c r="L150" s="483"/>
      <c r="M150" s="483"/>
      <c r="N150" s="483"/>
      <c r="O150" s="483"/>
      <c r="P150" s="483"/>
      <c r="Q150" s="483"/>
      <c r="R150" s="483"/>
      <c r="S150" s="483"/>
      <c r="T150" s="484"/>
      <c r="U150" s="307"/>
      <c r="V150" s="307"/>
      <c r="W150" s="307"/>
      <c r="X150" s="307"/>
      <c r="Y150" s="307"/>
      <c r="Z150" s="307"/>
      <c r="AA150" s="307"/>
      <c r="AB150" s="307"/>
    </row>
    <row r="151" spans="1:258" s="308" customFormat="1" ht="20.25" customHeight="1" x14ac:dyDescent="0.3">
      <c r="A151" s="482" t="s">
        <v>42</v>
      </c>
      <c r="B151" s="483"/>
      <c r="C151" s="483"/>
      <c r="D151" s="483"/>
      <c r="E151" s="483"/>
      <c r="F151" s="483"/>
      <c r="G151" s="483"/>
      <c r="H151" s="483"/>
      <c r="I151" s="483"/>
      <c r="J151" s="483"/>
      <c r="K151" s="483"/>
      <c r="L151" s="483"/>
      <c r="M151" s="483"/>
      <c r="N151" s="483"/>
      <c r="O151" s="483"/>
      <c r="P151" s="483"/>
      <c r="Q151" s="483"/>
      <c r="R151" s="483"/>
      <c r="S151" s="483"/>
      <c r="T151" s="484"/>
      <c r="U151" s="307"/>
      <c r="V151" s="307"/>
      <c r="W151" s="307"/>
      <c r="X151" s="307"/>
      <c r="Y151" s="307"/>
      <c r="Z151" s="307"/>
      <c r="AA151" s="307"/>
      <c r="AB151" s="307"/>
    </row>
    <row r="152" spans="1:258" s="193" customFormat="1" ht="242.25" customHeight="1" x14ac:dyDescent="0.3">
      <c r="A152" s="237">
        <v>1</v>
      </c>
      <c r="B152" s="198" t="s">
        <v>1680</v>
      </c>
      <c r="C152" s="236">
        <v>26715</v>
      </c>
      <c r="D152" s="231"/>
      <c r="E152" s="237" t="s">
        <v>0</v>
      </c>
      <c r="F152" s="185" t="s">
        <v>49</v>
      </c>
      <c r="G152" s="185" t="s">
        <v>541</v>
      </c>
      <c r="H152" s="185" t="s">
        <v>44</v>
      </c>
      <c r="I152" s="185" t="s">
        <v>33</v>
      </c>
      <c r="J152" s="237" t="s">
        <v>107</v>
      </c>
      <c r="K152" s="187" t="s">
        <v>46</v>
      </c>
      <c r="L152" s="188" t="s">
        <v>47</v>
      </c>
      <c r="M152" s="185" t="s">
        <v>1681</v>
      </c>
      <c r="N152" s="187" t="s">
        <v>905</v>
      </c>
      <c r="O152" s="185" t="s">
        <v>906</v>
      </c>
      <c r="P152" s="185" t="s">
        <v>1477</v>
      </c>
      <c r="Q152" s="191" t="s">
        <v>1682</v>
      </c>
      <c r="R152" s="213" t="s">
        <v>1683</v>
      </c>
      <c r="S152" s="285"/>
      <c r="T152" s="285"/>
      <c r="U152" s="194">
        <v>1</v>
      </c>
      <c r="V152" s="195"/>
      <c r="W152" s="195"/>
      <c r="X152" s="195"/>
      <c r="Y152" s="195"/>
      <c r="Z152" s="195"/>
      <c r="AA152" s="195"/>
      <c r="AB152" s="195"/>
      <c r="AC152" s="195"/>
      <c r="AD152" s="195"/>
      <c r="AE152" s="195"/>
      <c r="AF152" s="195"/>
      <c r="AG152" s="195"/>
      <c r="AH152" s="195"/>
      <c r="AI152" s="195"/>
      <c r="AJ152" s="195"/>
      <c r="AK152" s="195"/>
      <c r="AL152" s="195"/>
      <c r="AM152" s="195"/>
      <c r="AN152" s="195"/>
      <c r="AO152" s="195"/>
      <c r="AP152" s="195"/>
      <c r="AQ152" s="195"/>
      <c r="AR152" s="195"/>
      <c r="AS152" s="195"/>
      <c r="AT152" s="195"/>
      <c r="AU152" s="195"/>
      <c r="AV152" s="195"/>
      <c r="AW152" s="195"/>
      <c r="AX152" s="195"/>
      <c r="AY152" s="195"/>
      <c r="AZ152" s="195"/>
      <c r="BA152" s="195"/>
      <c r="BB152" s="195"/>
      <c r="BC152" s="195"/>
      <c r="BD152" s="195"/>
      <c r="BE152" s="195"/>
      <c r="BF152" s="195"/>
      <c r="BG152" s="195"/>
      <c r="BH152" s="195"/>
      <c r="BI152" s="195"/>
      <c r="BJ152" s="195"/>
      <c r="BK152" s="195"/>
      <c r="BL152" s="195"/>
      <c r="BM152" s="195"/>
      <c r="BN152" s="195"/>
      <c r="BO152" s="195"/>
      <c r="BP152" s="195"/>
      <c r="BQ152" s="195"/>
      <c r="BR152" s="195"/>
      <c r="BS152" s="195"/>
      <c r="BT152" s="195"/>
      <c r="BU152" s="195"/>
      <c r="BV152" s="195"/>
      <c r="BW152" s="195"/>
      <c r="BX152" s="195"/>
      <c r="BY152" s="195"/>
      <c r="BZ152" s="195"/>
      <c r="CA152" s="195"/>
      <c r="CB152" s="195"/>
      <c r="CC152" s="195"/>
      <c r="CD152" s="195"/>
      <c r="CE152" s="195"/>
      <c r="CF152" s="195"/>
      <c r="CG152" s="195"/>
      <c r="CH152" s="195"/>
      <c r="CI152" s="195"/>
      <c r="CJ152" s="195"/>
      <c r="CK152" s="195"/>
      <c r="CL152" s="195"/>
      <c r="CM152" s="195"/>
      <c r="CN152" s="195"/>
      <c r="CO152" s="195"/>
      <c r="CP152" s="195"/>
      <c r="CQ152" s="195"/>
      <c r="CR152" s="195"/>
      <c r="CS152" s="195"/>
      <c r="CT152" s="195"/>
      <c r="CU152" s="195"/>
      <c r="CV152" s="195"/>
      <c r="CW152" s="195"/>
      <c r="CX152" s="195"/>
      <c r="CY152" s="195"/>
      <c r="CZ152" s="195"/>
      <c r="DA152" s="195"/>
      <c r="DB152" s="195"/>
      <c r="DC152" s="195"/>
      <c r="DD152" s="195"/>
      <c r="DE152" s="195"/>
      <c r="DF152" s="195"/>
      <c r="DG152" s="195"/>
      <c r="DH152" s="195"/>
      <c r="DI152" s="195"/>
      <c r="DJ152" s="195"/>
      <c r="DK152" s="195"/>
      <c r="DL152" s="195"/>
      <c r="DM152" s="195"/>
      <c r="DN152" s="195"/>
      <c r="DO152" s="195"/>
      <c r="DP152" s="195"/>
      <c r="DQ152" s="195"/>
      <c r="DR152" s="195"/>
      <c r="DS152" s="195"/>
      <c r="DT152" s="195"/>
      <c r="DU152" s="195"/>
      <c r="DV152" s="195"/>
      <c r="DW152" s="195"/>
      <c r="DX152" s="195"/>
      <c r="DY152" s="195"/>
      <c r="DZ152" s="195"/>
      <c r="EA152" s="195"/>
      <c r="EB152" s="195"/>
      <c r="EC152" s="195"/>
      <c r="ED152" s="195"/>
      <c r="EE152" s="195"/>
      <c r="EF152" s="195"/>
      <c r="EG152" s="195"/>
      <c r="EH152" s="195"/>
      <c r="EI152" s="195"/>
      <c r="EJ152" s="195"/>
      <c r="EK152" s="195"/>
      <c r="EL152" s="195"/>
      <c r="EM152" s="195"/>
      <c r="EN152" s="195"/>
      <c r="EO152" s="195"/>
      <c r="EP152" s="195"/>
      <c r="EQ152" s="195"/>
      <c r="ER152" s="195"/>
      <c r="ES152" s="195"/>
      <c r="ET152" s="195"/>
      <c r="EU152" s="195"/>
      <c r="EV152" s="195"/>
      <c r="EW152" s="195"/>
      <c r="EX152" s="195"/>
      <c r="EY152" s="195"/>
      <c r="EZ152" s="195"/>
      <c r="FA152" s="195"/>
      <c r="FB152" s="195"/>
      <c r="FC152" s="195"/>
      <c r="FD152" s="195"/>
      <c r="FE152" s="195"/>
      <c r="FF152" s="195"/>
      <c r="FG152" s="195"/>
      <c r="FH152" s="195"/>
      <c r="FI152" s="195"/>
      <c r="FJ152" s="195"/>
      <c r="FK152" s="195"/>
      <c r="FL152" s="195"/>
      <c r="FM152" s="195"/>
      <c r="FN152" s="195"/>
      <c r="FO152" s="195"/>
      <c r="FP152" s="195"/>
      <c r="FQ152" s="195"/>
      <c r="FR152" s="195"/>
      <c r="FS152" s="195"/>
      <c r="FT152" s="195"/>
      <c r="FU152" s="195"/>
      <c r="FV152" s="195"/>
      <c r="FW152" s="195"/>
      <c r="FX152" s="195"/>
      <c r="FY152" s="195"/>
      <c r="FZ152" s="195"/>
      <c r="GA152" s="195"/>
      <c r="GB152" s="195"/>
      <c r="GC152" s="195"/>
      <c r="GD152" s="195"/>
      <c r="GE152" s="195"/>
      <c r="GF152" s="195"/>
      <c r="GG152" s="195"/>
      <c r="GH152" s="195"/>
      <c r="GI152" s="195"/>
      <c r="GJ152" s="195"/>
      <c r="GK152" s="195"/>
      <c r="GL152" s="195"/>
      <c r="GM152" s="195"/>
      <c r="GN152" s="195"/>
      <c r="GO152" s="195"/>
      <c r="GP152" s="195"/>
      <c r="GQ152" s="195"/>
      <c r="GR152" s="195"/>
      <c r="GS152" s="195"/>
      <c r="GT152" s="195"/>
      <c r="GU152" s="195"/>
      <c r="GV152" s="195"/>
      <c r="GW152" s="195"/>
      <c r="GX152" s="195"/>
      <c r="GY152" s="195"/>
      <c r="GZ152" s="195"/>
      <c r="HA152" s="195"/>
      <c r="HB152" s="195"/>
      <c r="HC152" s="195"/>
      <c r="HD152" s="195"/>
      <c r="HE152" s="195"/>
      <c r="HF152" s="195"/>
      <c r="HG152" s="195"/>
      <c r="HH152" s="195"/>
      <c r="HI152" s="195"/>
      <c r="HJ152" s="195"/>
      <c r="HK152" s="195"/>
      <c r="HL152" s="195"/>
      <c r="HM152" s="195"/>
      <c r="HN152" s="195"/>
      <c r="HO152" s="195"/>
      <c r="HP152" s="195"/>
      <c r="HQ152" s="195"/>
      <c r="HR152" s="195"/>
      <c r="HS152" s="195"/>
      <c r="HT152" s="195"/>
      <c r="HU152" s="195"/>
      <c r="HV152" s="195"/>
      <c r="HW152" s="195"/>
      <c r="HX152" s="195"/>
      <c r="HY152" s="195"/>
      <c r="HZ152" s="195"/>
      <c r="IA152" s="195"/>
      <c r="IB152" s="195"/>
      <c r="IC152" s="195"/>
      <c r="ID152" s="195"/>
      <c r="IE152" s="195"/>
      <c r="IF152" s="195"/>
      <c r="IG152" s="195"/>
      <c r="IH152" s="195"/>
      <c r="II152" s="195"/>
      <c r="IJ152" s="195"/>
      <c r="IK152" s="195"/>
      <c r="IL152" s="195"/>
      <c r="IM152" s="195"/>
      <c r="IN152" s="195"/>
      <c r="IO152" s="195"/>
      <c r="IP152" s="195"/>
      <c r="IQ152" s="195"/>
      <c r="IR152" s="195"/>
      <c r="IS152" s="195"/>
      <c r="IT152" s="195"/>
      <c r="IU152" s="195"/>
      <c r="IV152" s="195"/>
      <c r="IW152" s="195"/>
      <c r="IX152" s="195"/>
    </row>
    <row r="153" spans="1:258" s="193" customFormat="1" ht="282.75" customHeight="1" x14ac:dyDescent="0.3">
      <c r="A153" s="237">
        <v>2</v>
      </c>
      <c r="B153" s="198" t="s">
        <v>1684</v>
      </c>
      <c r="C153" s="236">
        <v>26643</v>
      </c>
      <c r="D153" s="231"/>
      <c r="E153" s="237" t="s">
        <v>0</v>
      </c>
      <c r="F153" s="185" t="s">
        <v>113</v>
      </c>
      <c r="G153" s="185" t="s">
        <v>541</v>
      </c>
      <c r="H153" s="185" t="s">
        <v>44</v>
      </c>
      <c r="I153" s="185" t="s">
        <v>33</v>
      </c>
      <c r="J153" s="237" t="s">
        <v>107</v>
      </c>
      <c r="K153" s="187" t="s">
        <v>46</v>
      </c>
      <c r="L153" s="188" t="s">
        <v>47</v>
      </c>
      <c r="M153" s="185" t="s">
        <v>1681</v>
      </c>
      <c r="N153" s="187" t="s">
        <v>905</v>
      </c>
      <c r="O153" s="185" t="s">
        <v>906</v>
      </c>
      <c r="P153" s="185" t="s">
        <v>1477</v>
      </c>
      <c r="Q153" s="191" t="s">
        <v>1682</v>
      </c>
      <c r="R153" s="213" t="s">
        <v>1685</v>
      </c>
      <c r="S153" s="285"/>
      <c r="T153" s="285"/>
      <c r="U153" s="194">
        <v>1</v>
      </c>
      <c r="V153" s="195"/>
      <c r="W153" s="195"/>
      <c r="X153" s="195"/>
      <c r="Y153" s="195"/>
      <c r="Z153" s="195"/>
      <c r="AA153" s="195"/>
      <c r="AB153" s="195"/>
      <c r="AC153" s="195"/>
      <c r="AD153" s="195"/>
      <c r="AE153" s="195"/>
      <c r="AF153" s="195"/>
      <c r="AG153" s="195"/>
      <c r="AH153" s="195"/>
      <c r="AI153" s="195"/>
      <c r="AJ153" s="195"/>
      <c r="AK153" s="195"/>
      <c r="AL153" s="195"/>
      <c r="AM153" s="195"/>
      <c r="AN153" s="195"/>
      <c r="AO153" s="195"/>
      <c r="AP153" s="195"/>
      <c r="AQ153" s="195"/>
      <c r="AR153" s="195"/>
      <c r="AS153" s="195"/>
      <c r="AT153" s="195"/>
      <c r="AU153" s="195"/>
      <c r="AV153" s="195"/>
      <c r="AW153" s="195"/>
      <c r="AX153" s="195"/>
      <c r="AY153" s="195"/>
      <c r="AZ153" s="195"/>
      <c r="BA153" s="195"/>
      <c r="BB153" s="195"/>
      <c r="BC153" s="195"/>
      <c r="BD153" s="195"/>
      <c r="BE153" s="195"/>
      <c r="BF153" s="195"/>
      <c r="BG153" s="195"/>
      <c r="BH153" s="195"/>
      <c r="BI153" s="195"/>
      <c r="BJ153" s="195"/>
      <c r="BK153" s="195"/>
      <c r="BL153" s="195"/>
      <c r="BM153" s="195"/>
      <c r="BN153" s="195"/>
      <c r="BO153" s="195"/>
      <c r="BP153" s="195"/>
      <c r="BQ153" s="195"/>
      <c r="BR153" s="195"/>
      <c r="BS153" s="195"/>
      <c r="BT153" s="195"/>
      <c r="BU153" s="195"/>
      <c r="BV153" s="195"/>
      <c r="BW153" s="195"/>
      <c r="BX153" s="195"/>
      <c r="BY153" s="195"/>
      <c r="BZ153" s="195"/>
      <c r="CA153" s="195"/>
      <c r="CB153" s="195"/>
      <c r="CC153" s="195"/>
      <c r="CD153" s="195"/>
      <c r="CE153" s="195"/>
      <c r="CF153" s="195"/>
      <c r="CG153" s="195"/>
      <c r="CH153" s="195"/>
      <c r="CI153" s="195"/>
      <c r="CJ153" s="195"/>
      <c r="CK153" s="195"/>
      <c r="CL153" s="195"/>
      <c r="CM153" s="195"/>
      <c r="CN153" s="195"/>
      <c r="CO153" s="195"/>
      <c r="CP153" s="195"/>
      <c r="CQ153" s="195"/>
      <c r="CR153" s="195"/>
      <c r="CS153" s="195"/>
      <c r="CT153" s="195"/>
      <c r="CU153" s="195"/>
      <c r="CV153" s="195"/>
      <c r="CW153" s="195"/>
      <c r="CX153" s="195"/>
      <c r="CY153" s="195"/>
      <c r="CZ153" s="195"/>
      <c r="DA153" s="195"/>
      <c r="DB153" s="195"/>
      <c r="DC153" s="195"/>
      <c r="DD153" s="195"/>
      <c r="DE153" s="195"/>
      <c r="DF153" s="195"/>
      <c r="DG153" s="195"/>
      <c r="DH153" s="195"/>
      <c r="DI153" s="195"/>
      <c r="DJ153" s="195"/>
      <c r="DK153" s="195"/>
      <c r="DL153" s="195"/>
      <c r="DM153" s="195"/>
      <c r="DN153" s="195"/>
      <c r="DO153" s="195"/>
      <c r="DP153" s="195"/>
      <c r="DQ153" s="195"/>
      <c r="DR153" s="195"/>
      <c r="DS153" s="195"/>
      <c r="DT153" s="195"/>
      <c r="DU153" s="195"/>
      <c r="DV153" s="195"/>
      <c r="DW153" s="195"/>
      <c r="DX153" s="195"/>
      <c r="DY153" s="195"/>
      <c r="DZ153" s="195"/>
      <c r="EA153" s="195"/>
      <c r="EB153" s="195"/>
      <c r="EC153" s="195"/>
      <c r="ED153" s="195"/>
      <c r="EE153" s="195"/>
      <c r="EF153" s="195"/>
      <c r="EG153" s="195"/>
      <c r="EH153" s="195"/>
      <c r="EI153" s="195"/>
      <c r="EJ153" s="195"/>
      <c r="EK153" s="195"/>
      <c r="EL153" s="195"/>
      <c r="EM153" s="195"/>
      <c r="EN153" s="195"/>
      <c r="EO153" s="195"/>
      <c r="EP153" s="195"/>
      <c r="EQ153" s="195"/>
      <c r="ER153" s="195"/>
      <c r="ES153" s="195"/>
      <c r="ET153" s="195"/>
      <c r="EU153" s="195"/>
      <c r="EV153" s="195"/>
      <c r="EW153" s="195"/>
      <c r="EX153" s="195"/>
      <c r="EY153" s="195"/>
      <c r="EZ153" s="195"/>
      <c r="FA153" s="195"/>
      <c r="FB153" s="195"/>
      <c r="FC153" s="195"/>
      <c r="FD153" s="195"/>
      <c r="FE153" s="195"/>
      <c r="FF153" s="195"/>
      <c r="FG153" s="195"/>
      <c r="FH153" s="195"/>
      <c r="FI153" s="195"/>
      <c r="FJ153" s="195"/>
      <c r="FK153" s="195"/>
      <c r="FL153" s="195"/>
      <c r="FM153" s="195"/>
      <c r="FN153" s="195"/>
      <c r="FO153" s="195"/>
      <c r="FP153" s="195"/>
      <c r="FQ153" s="195"/>
      <c r="FR153" s="195"/>
      <c r="FS153" s="195"/>
      <c r="FT153" s="195"/>
      <c r="FU153" s="195"/>
      <c r="FV153" s="195"/>
      <c r="FW153" s="195"/>
      <c r="FX153" s="195"/>
      <c r="FY153" s="195"/>
      <c r="FZ153" s="195"/>
      <c r="GA153" s="195"/>
      <c r="GB153" s="195"/>
      <c r="GC153" s="195"/>
      <c r="GD153" s="195"/>
      <c r="GE153" s="195"/>
      <c r="GF153" s="195"/>
      <c r="GG153" s="195"/>
      <c r="GH153" s="195"/>
      <c r="GI153" s="195"/>
      <c r="GJ153" s="195"/>
      <c r="GK153" s="195"/>
      <c r="GL153" s="195"/>
      <c r="GM153" s="195"/>
      <c r="GN153" s="195"/>
      <c r="GO153" s="195"/>
      <c r="GP153" s="195"/>
      <c r="GQ153" s="195"/>
      <c r="GR153" s="195"/>
      <c r="GS153" s="195"/>
      <c r="GT153" s="195"/>
      <c r="GU153" s="195"/>
      <c r="GV153" s="195"/>
      <c r="GW153" s="195"/>
      <c r="GX153" s="195"/>
      <c r="GY153" s="195"/>
      <c r="GZ153" s="195"/>
      <c r="HA153" s="195"/>
      <c r="HB153" s="195"/>
      <c r="HC153" s="195"/>
      <c r="HD153" s="195"/>
      <c r="HE153" s="195"/>
      <c r="HF153" s="195"/>
      <c r="HG153" s="195"/>
      <c r="HH153" s="195"/>
      <c r="HI153" s="195"/>
      <c r="HJ153" s="195"/>
      <c r="HK153" s="195"/>
      <c r="HL153" s="195"/>
      <c r="HM153" s="195"/>
      <c r="HN153" s="195"/>
      <c r="HO153" s="195"/>
      <c r="HP153" s="195"/>
      <c r="HQ153" s="195"/>
      <c r="HR153" s="195"/>
      <c r="HS153" s="195"/>
      <c r="HT153" s="195"/>
      <c r="HU153" s="195"/>
      <c r="HV153" s="195"/>
      <c r="HW153" s="195"/>
      <c r="HX153" s="195"/>
      <c r="HY153" s="195"/>
      <c r="HZ153" s="195"/>
      <c r="IA153" s="195"/>
      <c r="IB153" s="195"/>
      <c r="IC153" s="195"/>
      <c r="ID153" s="195"/>
      <c r="IE153" s="195"/>
      <c r="IF153" s="195"/>
      <c r="IG153" s="195"/>
      <c r="IH153" s="195"/>
      <c r="II153" s="195"/>
      <c r="IJ153" s="195"/>
      <c r="IK153" s="195"/>
      <c r="IL153" s="195"/>
      <c r="IM153" s="195"/>
      <c r="IN153" s="195"/>
      <c r="IO153" s="195"/>
      <c r="IP153" s="195"/>
      <c r="IQ153" s="195"/>
      <c r="IR153" s="195"/>
      <c r="IS153" s="195"/>
      <c r="IT153" s="195"/>
      <c r="IU153" s="195"/>
      <c r="IV153" s="195"/>
      <c r="IW153" s="195"/>
      <c r="IX153" s="195"/>
    </row>
    <row r="154" spans="1:258" s="193" customFormat="1" ht="275.25" customHeight="1" x14ac:dyDescent="0.3">
      <c r="A154" s="185">
        <v>3</v>
      </c>
      <c r="B154" s="185" t="s">
        <v>1686</v>
      </c>
      <c r="C154" s="186" t="s">
        <v>1687</v>
      </c>
      <c r="D154" s="187"/>
      <c r="E154" s="237" t="s">
        <v>0</v>
      </c>
      <c r="F154" s="185" t="s">
        <v>113</v>
      </c>
      <c r="G154" s="185" t="s">
        <v>541</v>
      </c>
      <c r="H154" s="185" t="s">
        <v>44</v>
      </c>
      <c r="I154" s="185" t="s">
        <v>33</v>
      </c>
      <c r="J154" s="185" t="s">
        <v>137</v>
      </c>
      <c r="K154" s="187" t="s">
        <v>46</v>
      </c>
      <c r="L154" s="188" t="s">
        <v>47</v>
      </c>
      <c r="M154" s="185" t="s">
        <v>1688</v>
      </c>
      <c r="N154" s="187" t="s">
        <v>905</v>
      </c>
      <c r="O154" s="185" t="s">
        <v>906</v>
      </c>
      <c r="P154" s="185" t="s">
        <v>1477</v>
      </c>
      <c r="Q154" s="191" t="s">
        <v>1689</v>
      </c>
      <c r="R154" s="213" t="s">
        <v>1690</v>
      </c>
      <c r="S154" s="285"/>
      <c r="T154" s="285"/>
      <c r="U154" s="192">
        <v>1</v>
      </c>
    </row>
    <row r="155" spans="1:258" s="195" customFormat="1" ht="20.25" customHeight="1" x14ac:dyDescent="0.3">
      <c r="A155" s="482" t="s">
        <v>1691</v>
      </c>
      <c r="B155" s="483"/>
      <c r="C155" s="483"/>
      <c r="D155" s="483"/>
      <c r="E155" s="483"/>
      <c r="F155" s="483"/>
      <c r="G155" s="483"/>
      <c r="H155" s="483"/>
      <c r="I155" s="483"/>
      <c r="J155" s="483"/>
      <c r="K155" s="483"/>
      <c r="L155" s="483"/>
      <c r="M155" s="483"/>
      <c r="N155" s="483"/>
      <c r="O155" s="483"/>
      <c r="P155" s="483"/>
      <c r="Q155" s="483"/>
      <c r="R155" s="483"/>
      <c r="S155" s="483"/>
      <c r="T155" s="484"/>
      <c r="U155" s="194"/>
    </row>
    <row r="156" spans="1:258" s="195" customFormat="1" ht="20.25" customHeight="1" x14ac:dyDescent="0.3">
      <c r="A156" s="482" t="s">
        <v>42</v>
      </c>
      <c r="B156" s="483"/>
      <c r="C156" s="483"/>
      <c r="D156" s="483"/>
      <c r="E156" s="483"/>
      <c r="F156" s="483"/>
      <c r="G156" s="483"/>
      <c r="H156" s="483"/>
      <c r="I156" s="483"/>
      <c r="J156" s="483"/>
      <c r="K156" s="483"/>
      <c r="L156" s="483"/>
      <c r="M156" s="483"/>
      <c r="N156" s="483"/>
      <c r="O156" s="483"/>
      <c r="P156" s="483"/>
      <c r="Q156" s="483"/>
      <c r="R156" s="483"/>
      <c r="S156" s="483"/>
      <c r="T156" s="484"/>
      <c r="U156" s="194"/>
    </row>
    <row r="157" spans="1:258" s="306" customFormat="1" ht="247.5" customHeight="1" x14ac:dyDescent="0.25">
      <c r="A157" s="309">
        <v>1</v>
      </c>
      <c r="B157" s="310" t="s">
        <v>1692</v>
      </c>
      <c r="C157" s="323" t="s">
        <v>1693</v>
      </c>
      <c r="D157" s="312"/>
      <c r="E157" s="310" t="s">
        <v>0</v>
      </c>
      <c r="F157" s="312" t="s">
        <v>49</v>
      </c>
      <c r="G157" s="312" t="s">
        <v>542</v>
      </c>
      <c r="H157" s="185" t="s">
        <v>44</v>
      </c>
      <c r="I157" s="185" t="s">
        <v>33</v>
      </c>
      <c r="J157" s="309" t="s">
        <v>1694</v>
      </c>
      <c r="K157" s="310" t="s">
        <v>46</v>
      </c>
      <c r="L157" s="188" t="s">
        <v>47</v>
      </c>
      <c r="M157" s="312" t="s">
        <v>48</v>
      </c>
      <c r="N157" s="312" t="s">
        <v>905</v>
      </c>
      <c r="O157" s="185" t="s">
        <v>906</v>
      </c>
      <c r="P157" s="185" t="s">
        <v>1477</v>
      </c>
      <c r="Q157" s="316" t="s">
        <v>1695</v>
      </c>
      <c r="R157" s="213" t="s">
        <v>1696</v>
      </c>
      <c r="S157" s="285"/>
      <c r="T157" s="285"/>
      <c r="U157" s="305">
        <v>1</v>
      </c>
      <c r="V157" s="305"/>
      <c r="W157" s="305"/>
      <c r="X157" s="305"/>
      <c r="Y157" s="305"/>
      <c r="Z157" s="305"/>
      <c r="AA157" s="305"/>
      <c r="AB157" s="305"/>
    </row>
    <row r="158" spans="1:258" s="306" customFormat="1" ht="259.5" customHeight="1" x14ac:dyDescent="0.25">
      <c r="A158" s="309">
        <v>2</v>
      </c>
      <c r="B158" s="310" t="s">
        <v>1697</v>
      </c>
      <c r="C158" s="315" t="s">
        <v>1698</v>
      </c>
      <c r="D158" s="310"/>
      <c r="E158" s="310" t="s">
        <v>0</v>
      </c>
      <c r="F158" s="312" t="s">
        <v>116</v>
      </c>
      <c r="G158" s="312" t="s">
        <v>542</v>
      </c>
      <c r="H158" s="185" t="s">
        <v>44</v>
      </c>
      <c r="I158" s="185" t="s">
        <v>33</v>
      </c>
      <c r="J158" s="309" t="s">
        <v>927</v>
      </c>
      <c r="K158" s="310" t="s">
        <v>46</v>
      </c>
      <c r="L158" s="188" t="s">
        <v>47</v>
      </c>
      <c r="M158" s="312" t="s">
        <v>48</v>
      </c>
      <c r="N158" s="312" t="s">
        <v>905</v>
      </c>
      <c r="O158" s="185" t="s">
        <v>906</v>
      </c>
      <c r="P158" s="185" t="s">
        <v>1477</v>
      </c>
      <c r="Q158" s="316" t="s">
        <v>1699</v>
      </c>
      <c r="R158" s="213" t="s">
        <v>1700</v>
      </c>
      <c r="S158" s="285"/>
      <c r="T158" s="285"/>
      <c r="U158" s="305">
        <v>1</v>
      </c>
      <c r="V158" s="305"/>
      <c r="W158" s="305"/>
      <c r="X158" s="305"/>
      <c r="Y158" s="305"/>
      <c r="Z158" s="305"/>
      <c r="AA158" s="305"/>
      <c r="AB158" s="305"/>
    </row>
    <row r="159" spans="1:258" s="195" customFormat="1" ht="20.25" customHeight="1" x14ac:dyDescent="0.3">
      <c r="A159" s="482" t="s">
        <v>1701</v>
      </c>
      <c r="B159" s="483"/>
      <c r="C159" s="483"/>
      <c r="D159" s="483"/>
      <c r="E159" s="483"/>
      <c r="F159" s="483"/>
      <c r="G159" s="483"/>
      <c r="H159" s="483"/>
      <c r="I159" s="483"/>
      <c r="J159" s="483"/>
      <c r="K159" s="483"/>
      <c r="L159" s="483"/>
      <c r="M159" s="483"/>
      <c r="N159" s="483"/>
      <c r="O159" s="483"/>
      <c r="P159" s="483"/>
      <c r="Q159" s="483"/>
      <c r="R159" s="483"/>
      <c r="S159" s="483"/>
      <c r="T159" s="484"/>
      <c r="U159" s="194"/>
    </row>
    <row r="160" spans="1:258" s="195" customFormat="1" ht="20.25" customHeight="1" x14ac:dyDescent="0.3">
      <c r="A160" s="482" t="s">
        <v>42</v>
      </c>
      <c r="B160" s="483"/>
      <c r="C160" s="483"/>
      <c r="D160" s="483"/>
      <c r="E160" s="483"/>
      <c r="F160" s="483"/>
      <c r="G160" s="483"/>
      <c r="H160" s="483"/>
      <c r="I160" s="483"/>
      <c r="J160" s="483"/>
      <c r="K160" s="483"/>
      <c r="L160" s="483"/>
      <c r="M160" s="483"/>
      <c r="N160" s="483"/>
      <c r="O160" s="483"/>
      <c r="P160" s="483"/>
      <c r="Q160" s="483"/>
      <c r="R160" s="483"/>
      <c r="S160" s="483"/>
      <c r="T160" s="484"/>
      <c r="U160" s="194"/>
    </row>
    <row r="161" spans="1:28" s="306" customFormat="1" ht="251.25" customHeight="1" x14ac:dyDescent="0.25">
      <c r="A161" s="309">
        <v>1</v>
      </c>
      <c r="B161" s="310" t="s">
        <v>1702</v>
      </c>
      <c r="C161" s="320">
        <v>30143</v>
      </c>
      <c r="D161" s="312"/>
      <c r="E161" s="310" t="s">
        <v>0</v>
      </c>
      <c r="F161" s="312" t="s">
        <v>49</v>
      </c>
      <c r="G161" s="312" t="s">
        <v>1703</v>
      </c>
      <c r="H161" s="185" t="s">
        <v>44</v>
      </c>
      <c r="I161" s="185" t="s">
        <v>33</v>
      </c>
      <c r="J161" s="309" t="s">
        <v>927</v>
      </c>
      <c r="K161" s="310" t="s">
        <v>46</v>
      </c>
      <c r="L161" s="188" t="s">
        <v>47</v>
      </c>
      <c r="M161" s="312" t="s">
        <v>1704</v>
      </c>
      <c r="N161" s="312" t="s">
        <v>905</v>
      </c>
      <c r="O161" s="185" t="s">
        <v>906</v>
      </c>
      <c r="P161" s="185" t="s">
        <v>1477</v>
      </c>
      <c r="Q161" s="316" t="s">
        <v>1639</v>
      </c>
      <c r="R161" s="317" t="s">
        <v>1705</v>
      </c>
      <c r="S161" s="285"/>
      <c r="T161" s="285"/>
      <c r="U161" s="305">
        <v>1</v>
      </c>
      <c r="V161" s="305"/>
      <c r="W161" s="305"/>
      <c r="X161" s="305"/>
      <c r="Y161" s="305"/>
      <c r="Z161" s="305"/>
      <c r="AA161" s="305"/>
      <c r="AB161" s="305"/>
    </row>
    <row r="162" spans="1:28" s="195" customFormat="1" ht="20.25" customHeight="1" x14ac:dyDescent="0.3">
      <c r="A162" s="482" t="s">
        <v>1706</v>
      </c>
      <c r="B162" s="483"/>
      <c r="C162" s="483"/>
      <c r="D162" s="483"/>
      <c r="E162" s="483"/>
      <c r="F162" s="483"/>
      <c r="G162" s="483"/>
      <c r="H162" s="483"/>
      <c r="I162" s="483"/>
      <c r="J162" s="483"/>
      <c r="K162" s="483"/>
      <c r="L162" s="483"/>
      <c r="M162" s="483"/>
      <c r="N162" s="483"/>
      <c r="O162" s="483"/>
      <c r="P162" s="483"/>
      <c r="Q162" s="483"/>
      <c r="R162" s="483"/>
      <c r="S162" s="483"/>
      <c r="T162" s="484"/>
      <c r="U162" s="194"/>
    </row>
    <row r="163" spans="1:28" s="195" customFormat="1" ht="20.25" customHeight="1" x14ac:dyDescent="0.3">
      <c r="A163" s="482" t="s">
        <v>42</v>
      </c>
      <c r="B163" s="483"/>
      <c r="C163" s="483"/>
      <c r="D163" s="483"/>
      <c r="E163" s="483"/>
      <c r="F163" s="483"/>
      <c r="G163" s="483"/>
      <c r="H163" s="483"/>
      <c r="I163" s="483"/>
      <c r="J163" s="483"/>
      <c r="K163" s="483"/>
      <c r="L163" s="483"/>
      <c r="M163" s="483"/>
      <c r="N163" s="483"/>
      <c r="O163" s="483"/>
      <c r="P163" s="483"/>
      <c r="Q163" s="483"/>
      <c r="R163" s="483"/>
      <c r="S163" s="483"/>
      <c r="T163" s="484"/>
      <c r="U163" s="194"/>
    </row>
    <row r="164" spans="1:28" s="306" customFormat="1" ht="228" customHeight="1" x14ac:dyDescent="0.25">
      <c r="A164" s="309">
        <v>1</v>
      </c>
      <c r="B164" s="310" t="s">
        <v>1707</v>
      </c>
      <c r="C164" s="318" t="s">
        <v>1708</v>
      </c>
      <c r="D164" s="310"/>
      <c r="E164" s="310" t="s">
        <v>0</v>
      </c>
      <c r="F164" s="312" t="s">
        <v>113</v>
      </c>
      <c r="G164" s="312" t="s">
        <v>544</v>
      </c>
      <c r="H164" s="185" t="s">
        <v>44</v>
      </c>
      <c r="I164" s="185" t="s">
        <v>33</v>
      </c>
      <c r="J164" s="310" t="s">
        <v>54</v>
      </c>
      <c r="K164" s="310" t="s">
        <v>46</v>
      </c>
      <c r="L164" s="188" t="s">
        <v>47</v>
      </c>
      <c r="M164" s="312" t="s">
        <v>48</v>
      </c>
      <c r="N164" s="312" t="s">
        <v>905</v>
      </c>
      <c r="O164" s="185" t="s">
        <v>906</v>
      </c>
      <c r="P164" s="185" t="s">
        <v>1477</v>
      </c>
      <c r="Q164" s="314" t="s">
        <v>1709</v>
      </c>
      <c r="R164" s="317" t="s">
        <v>1710</v>
      </c>
      <c r="S164" s="285"/>
      <c r="T164" s="285"/>
      <c r="U164" s="305">
        <v>1</v>
      </c>
      <c r="V164" s="305"/>
      <c r="W164" s="305"/>
      <c r="X164" s="305"/>
      <c r="Y164" s="305"/>
      <c r="Z164" s="305"/>
      <c r="AA164" s="305"/>
      <c r="AB164" s="305"/>
    </row>
    <row r="165" spans="1:28" s="195" customFormat="1" ht="20.25" customHeight="1" x14ac:dyDescent="0.3">
      <c r="A165" s="482" t="s">
        <v>1711</v>
      </c>
      <c r="B165" s="483"/>
      <c r="C165" s="483"/>
      <c r="D165" s="483"/>
      <c r="E165" s="483"/>
      <c r="F165" s="483"/>
      <c r="G165" s="483"/>
      <c r="H165" s="483"/>
      <c r="I165" s="483"/>
      <c r="J165" s="483"/>
      <c r="K165" s="483"/>
      <c r="L165" s="483"/>
      <c r="M165" s="483"/>
      <c r="N165" s="483"/>
      <c r="O165" s="483"/>
      <c r="P165" s="483"/>
      <c r="Q165" s="483"/>
      <c r="R165" s="483"/>
      <c r="S165" s="483"/>
      <c r="T165" s="484"/>
      <c r="U165" s="194"/>
    </row>
    <row r="166" spans="1:28" s="195" customFormat="1" ht="20.25" customHeight="1" x14ac:dyDescent="0.3">
      <c r="A166" s="482" t="s">
        <v>42</v>
      </c>
      <c r="B166" s="483"/>
      <c r="C166" s="483"/>
      <c r="D166" s="483"/>
      <c r="E166" s="483"/>
      <c r="F166" s="483"/>
      <c r="G166" s="483"/>
      <c r="H166" s="483"/>
      <c r="I166" s="483"/>
      <c r="J166" s="483"/>
      <c r="K166" s="483"/>
      <c r="L166" s="483"/>
      <c r="M166" s="483"/>
      <c r="N166" s="483"/>
      <c r="O166" s="483"/>
      <c r="P166" s="483"/>
      <c r="Q166" s="483"/>
      <c r="R166" s="483"/>
      <c r="S166" s="483"/>
      <c r="T166" s="484"/>
      <c r="U166" s="194"/>
    </row>
    <row r="167" spans="1:28" s="306" customFormat="1" ht="229.5" customHeight="1" x14ac:dyDescent="0.25">
      <c r="A167" s="309">
        <v>1</v>
      </c>
      <c r="B167" s="310" t="s">
        <v>1712</v>
      </c>
      <c r="C167" s="323" t="s">
        <v>1713</v>
      </c>
      <c r="D167" s="312"/>
      <c r="E167" s="310" t="s">
        <v>0</v>
      </c>
      <c r="F167" s="312" t="s">
        <v>49</v>
      </c>
      <c r="G167" s="312" t="s">
        <v>545</v>
      </c>
      <c r="H167" s="185" t="s">
        <v>44</v>
      </c>
      <c r="I167" s="185" t="s">
        <v>33</v>
      </c>
      <c r="J167" s="309" t="s">
        <v>1714</v>
      </c>
      <c r="K167" s="310" t="s">
        <v>46</v>
      </c>
      <c r="L167" s="188" t="s">
        <v>47</v>
      </c>
      <c r="M167" s="312" t="s">
        <v>1704</v>
      </c>
      <c r="N167" s="312" t="s">
        <v>905</v>
      </c>
      <c r="O167" s="185" t="s">
        <v>906</v>
      </c>
      <c r="P167" s="185" t="s">
        <v>1477</v>
      </c>
      <c r="Q167" s="316" t="s">
        <v>1622</v>
      </c>
      <c r="R167" s="317" t="s">
        <v>1715</v>
      </c>
      <c r="S167" s="285"/>
      <c r="T167" s="285"/>
      <c r="U167" s="305">
        <v>1</v>
      </c>
      <c r="V167" s="305"/>
      <c r="W167" s="305"/>
      <c r="X167" s="305"/>
      <c r="Y167" s="305"/>
      <c r="Z167" s="305"/>
      <c r="AA167" s="305"/>
      <c r="AB167" s="305"/>
    </row>
    <row r="168" spans="1:28" s="306" customFormat="1" ht="244.5" customHeight="1" x14ac:dyDescent="0.25">
      <c r="A168" s="309">
        <v>2</v>
      </c>
      <c r="B168" s="310" t="s">
        <v>1716</v>
      </c>
      <c r="C168" s="323" t="s">
        <v>1717</v>
      </c>
      <c r="D168" s="312"/>
      <c r="E168" s="310" t="s">
        <v>0</v>
      </c>
      <c r="F168" s="312" t="s">
        <v>116</v>
      </c>
      <c r="G168" s="312" t="s">
        <v>545</v>
      </c>
      <c r="H168" s="185" t="s">
        <v>44</v>
      </c>
      <c r="I168" s="185" t="s">
        <v>33</v>
      </c>
      <c r="J168" s="309" t="s">
        <v>54</v>
      </c>
      <c r="K168" s="325" t="s">
        <v>46</v>
      </c>
      <c r="L168" s="188" t="s">
        <v>47</v>
      </c>
      <c r="M168" s="312" t="s">
        <v>1704</v>
      </c>
      <c r="N168" s="312" t="s">
        <v>905</v>
      </c>
      <c r="O168" s="185" t="s">
        <v>906</v>
      </c>
      <c r="P168" s="185" t="s">
        <v>1477</v>
      </c>
      <c r="Q168" s="316" t="s">
        <v>1718</v>
      </c>
      <c r="R168" s="317" t="s">
        <v>1719</v>
      </c>
      <c r="S168" s="285"/>
      <c r="T168" s="285"/>
      <c r="U168" s="305">
        <v>1</v>
      </c>
      <c r="V168" s="305"/>
      <c r="W168" s="305"/>
      <c r="X168" s="305"/>
      <c r="Y168" s="305"/>
      <c r="Z168" s="305"/>
      <c r="AA168" s="305"/>
      <c r="AB168" s="305"/>
    </row>
    <row r="169" spans="1:28" s="195" customFormat="1" ht="20.25" customHeight="1" x14ac:dyDescent="0.3">
      <c r="A169" s="482" t="s">
        <v>1720</v>
      </c>
      <c r="B169" s="483"/>
      <c r="C169" s="483"/>
      <c r="D169" s="483"/>
      <c r="E169" s="483"/>
      <c r="F169" s="483"/>
      <c r="G169" s="483"/>
      <c r="H169" s="483"/>
      <c r="I169" s="483"/>
      <c r="J169" s="483"/>
      <c r="K169" s="483"/>
      <c r="L169" s="483"/>
      <c r="M169" s="483"/>
      <c r="N169" s="483"/>
      <c r="O169" s="483"/>
      <c r="P169" s="483"/>
      <c r="Q169" s="483"/>
      <c r="R169" s="483"/>
      <c r="S169" s="483"/>
      <c r="T169" s="484"/>
      <c r="U169" s="194"/>
    </row>
    <row r="170" spans="1:28" s="195" customFormat="1" ht="20.25" customHeight="1" x14ac:dyDescent="0.3">
      <c r="A170" s="482" t="s">
        <v>42</v>
      </c>
      <c r="B170" s="483"/>
      <c r="C170" s="483"/>
      <c r="D170" s="483"/>
      <c r="E170" s="483"/>
      <c r="F170" s="483"/>
      <c r="G170" s="483"/>
      <c r="H170" s="483"/>
      <c r="I170" s="483"/>
      <c r="J170" s="483"/>
      <c r="K170" s="483"/>
      <c r="L170" s="483"/>
      <c r="M170" s="483"/>
      <c r="N170" s="483"/>
      <c r="O170" s="483"/>
      <c r="P170" s="483"/>
      <c r="Q170" s="483"/>
      <c r="R170" s="483"/>
      <c r="S170" s="483"/>
      <c r="T170" s="484"/>
      <c r="U170" s="194"/>
    </row>
    <row r="171" spans="1:28" s="193" customFormat="1" ht="291" customHeight="1" x14ac:dyDescent="0.3">
      <c r="A171" s="185">
        <v>1</v>
      </c>
      <c r="B171" s="185" t="s">
        <v>1721</v>
      </c>
      <c r="C171" s="186" t="s">
        <v>1722</v>
      </c>
      <c r="D171" s="187"/>
      <c r="E171" s="190" t="s">
        <v>0</v>
      </c>
      <c r="F171" s="188" t="s">
        <v>49</v>
      </c>
      <c r="G171" s="185" t="s">
        <v>546</v>
      </c>
      <c r="H171" s="185" t="s">
        <v>44</v>
      </c>
      <c r="I171" s="185" t="s">
        <v>33</v>
      </c>
      <c r="J171" s="187" t="s">
        <v>107</v>
      </c>
      <c r="K171" s="187" t="s">
        <v>46</v>
      </c>
      <c r="L171" s="188" t="s">
        <v>47</v>
      </c>
      <c r="M171" s="188" t="s">
        <v>1723</v>
      </c>
      <c r="N171" s="187" t="s">
        <v>905</v>
      </c>
      <c r="O171" s="185" t="s">
        <v>906</v>
      </c>
      <c r="P171" s="185" t="s">
        <v>1477</v>
      </c>
      <c r="Q171" s="191" t="s">
        <v>1724</v>
      </c>
      <c r="R171" s="213" t="s">
        <v>1725</v>
      </c>
      <c r="S171" s="285"/>
      <c r="T171" s="285"/>
      <c r="U171" s="192">
        <v>1</v>
      </c>
    </row>
    <row r="172" spans="1:28" s="193" customFormat="1" ht="239.25" customHeight="1" x14ac:dyDescent="0.3">
      <c r="A172" s="185">
        <v>2</v>
      </c>
      <c r="B172" s="185" t="s">
        <v>1726</v>
      </c>
      <c r="C172" s="186" t="s">
        <v>1727</v>
      </c>
      <c r="D172" s="187"/>
      <c r="E172" s="190" t="s">
        <v>0</v>
      </c>
      <c r="F172" s="188" t="s">
        <v>116</v>
      </c>
      <c r="G172" s="185" t="s">
        <v>546</v>
      </c>
      <c r="H172" s="185" t="s">
        <v>44</v>
      </c>
      <c r="I172" s="185" t="s">
        <v>33</v>
      </c>
      <c r="J172" s="187" t="s">
        <v>137</v>
      </c>
      <c r="K172" s="187" t="s">
        <v>46</v>
      </c>
      <c r="L172" s="188" t="s">
        <v>47</v>
      </c>
      <c r="M172" s="188" t="s">
        <v>48</v>
      </c>
      <c r="N172" s="187" t="s">
        <v>905</v>
      </c>
      <c r="O172" s="185" t="s">
        <v>906</v>
      </c>
      <c r="P172" s="185" t="s">
        <v>1477</v>
      </c>
      <c r="Q172" s="191" t="s">
        <v>1639</v>
      </c>
      <c r="R172" s="213" t="s">
        <v>1728</v>
      </c>
      <c r="S172" s="285"/>
      <c r="T172" s="285"/>
      <c r="U172" s="192">
        <v>1</v>
      </c>
    </row>
    <row r="173" spans="1:28" s="195" customFormat="1" ht="20.25" customHeight="1" x14ac:dyDescent="0.3">
      <c r="A173" s="468" t="s">
        <v>43</v>
      </c>
      <c r="B173" s="469"/>
      <c r="C173" s="469"/>
      <c r="D173" s="469"/>
      <c r="E173" s="469"/>
      <c r="F173" s="469"/>
      <c r="G173" s="469"/>
      <c r="H173" s="469"/>
      <c r="I173" s="469"/>
      <c r="J173" s="469"/>
      <c r="K173" s="469"/>
      <c r="L173" s="469"/>
      <c r="M173" s="469"/>
      <c r="N173" s="469"/>
      <c r="O173" s="469"/>
      <c r="P173" s="469"/>
      <c r="Q173" s="469"/>
      <c r="R173" s="469"/>
      <c r="S173" s="469"/>
      <c r="T173" s="470"/>
      <c r="U173" s="194"/>
    </row>
    <row r="174" spans="1:28" s="193" customFormat="1" ht="276.75" customHeight="1" x14ac:dyDescent="0.3">
      <c r="A174" s="185">
        <v>1</v>
      </c>
      <c r="B174" s="185" t="s">
        <v>1729</v>
      </c>
      <c r="C174" s="186">
        <v>26319</v>
      </c>
      <c r="D174" s="187"/>
      <c r="E174" s="190" t="s">
        <v>0</v>
      </c>
      <c r="F174" s="188" t="s">
        <v>45</v>
      </c>
      <c r="G174" s="185" t="s">
        <v>546</v>
      </c>
      <c r="H174" s="185" t="s">
        <v>44</v>
      </c>
      <c r="I174" s="185" t="s">
        <v>33</v>
      </c>
      <c r="J174" s="187" t="s">
        <v>107</v>
      </c>
      <c r="K174" s="187" t="s">
        <v>46</v>
      </c>
      <c r="L174" s="188" t="s">
        <v>47</v>
      </c>
      <c r="M174" s="188" t="s">
        <v>48</v>
      </c>
      <c r="N174" s="187" t="s">
        <v>905</v>
      </c>
      <c r="O174" s="185" t="s">
        <v>906</v>
      </c>
      <c r="P174" s="185" t="s">
        <v>1477</v>
      </c>
      <c r="Q174" s="191" t="s">
        <v>1730</v>
      </c>
      <c r="R174" s="213" t="s">
        <v>1731</v>
      </c>
      <c r="S174" s="285"/>
      <c r="T174" s="285"/>
      <c r="U174" s="192">
        <v>1</v>
      </c>
    </row>
    <row r="175" spans="1:28" s="195" customFormat="1" ht="20.25" customHeight="1" x14ac:dyDescent="0.3">
      <c r="A175" s="482" t="s">
        <v>1732</v>
      </c>
      <c r="B175" s="483"/>
      <c r="C175" s="483"/>
      <c r="D175" s="483"/>
      <c r="E175" s="483"/>
      <c r="F175" s="483"/>
      <c r="G175" s="483"/>
      <c r="H175" s="483"/>
      <c r="I175" s="483"/>
      <c r="J175" s="483"/>
      <c r="K175" s="483"/>
      <c r="L175" s="483"/>
      <c r="M175" s="483"/>
      <c r="N175" s="483"/>
      <c r="O175" s="483"/>
      <c r="P175" s="483"/>
      <c r="Q175" s="483"/>
      <c r="R175" s="483"/>
      <c r="S175" s="483"/>
      <c r="T175" s="484"/>
      <c r="U175" s="194"/>
    </row>
    <row r="176" spans="1:28" s="195" customFormat="1" ht="20.25" customHeight="1" x14ac:dyDescent="0.3">
      <c r="A176" s="482" t="s">
        <v>42</v>
      </c>
      <c r="B176" s="483"/>
      <c r="C176" s="483"/>
      <c r="D176" s="483"/>
      <c r="E176" s="483"/>
      <c r="F176" s="483"/>
      <c r="G176" s="483"/>
      <c r="H176" s="483"/>
      <c r="I176" s="483"/>
      <c r="J176" s="483"/>
      <c r="K176" s="483"/>
      <c r="L176" s="483"/>
      <c r="M176" s="483"/>
      <c r="N176" s="483"/>
      <c r="O176" s="483"/>
      <c r="P176" s="483"/>
      <c r="Q176" s="483"/>
      <c r="R176" s="483"/>
      <c r="S176" s="483"/>
      <c r="T176" s="484"/>
      <c r="U176" s="194"/>
    </row>
    <row r="177" spans="1:28" s="306" customFormat="1" ht="219.75" customHeight="1" x14ac:dyDescent="0.25">
      <c r="A177" s="309">
        <v>1</v>
      </c>
      <c r="B177" s="310" t="s">
        <v>1733</v>
      </c>
      <c r="C177" s="326" t="s">
        <v>1053</v>
      </c>
      <c r="D177" s="312"/>
      <c r="E177" s="310" t="s">
        <v>0</v>
      </c>
      <c r="F177" s="312" t="s">
        <v>49</v>
      </c>
      <c r="G177" s="312" t="s">
        <v>1734</v>
      </c>
      <c r="H177" s="185" t="s">
        <v>44</v>
      </c>
      <c r="I177" s="185" t="s">
        <v>33</v>
      </c>
      <c r="J177" s="309" t="s">
        <v>927</v>
      </c>
      <c r="K177" s="310" t="s">
        <v>46</v>
      </c>
      <c r="L177" s="188" t="s">
        <v>47</v>
      </c>
      <c r="M177" s="312" t="s">
        <v>1704</v>
      </c>
      <c r="N177" s="312" t="s">
        <v>905</v>
      </c>
      <c r="O177" s="185" t="s">
        <v>906</v>
      </c>
      <c r="P177" s="185" t="s">
        <v>1477</v>
      </c>
      <c r="Q177" s="191" t="s">
        <v>1622</v>
      </c>
      <c r="R177" s="213" t="s">
        <v>1735</v>
      </c>
      <c r="S177" s="285"/>
      <c r="T177" s="285"/>
      <c r="U177" s="305">
        <v>1</v>
      </c>
      <c r="V177" s="305"/>
      <c r="W177" s="305"/>
      <c r="X177" s="305"/>
      <c r="Y177" s="305"/>
      <c r="Z177" s="305"/>
      <c r="AA177" s="305"/>
      <c r="AB177" s="305"/>
    </row>
    <row r="178" spans="1:28" s="195" customFormat="1" ht="20.25" customHeight="1" x14ac:dyDescent="0.3">
      <c r="A178" s="482" t="s">
        <v>1736</v>
      </c>
      <c r="B178" s="483"/>
      <c r="C178" s="483"/>
      <c r="D178" s="483"/>
      <c r="E178" s="483"/>
      <c r="F178" s="483"/>
      <c r="G178" s="483"/>
      <c r="H178" s="483"/>
      <c r="I178" s="483"/>
      <c r="J178" s="483"/>
      <c r="K178" s="483"/>
      <c r="L178" s="483"/>
      <c r="M178" s="483"/>
      <c r="N178" s="483"/>
      <c r="O178" s="483"/>
      <c r="P178" s="483"/>
      <c r="Q178" s="483"/>
      <c r="R178" s="483"/>
      <c r="S178" s="483"/>
      <c r="T178" s="484"/>
      <c r="U178" s="194"/>
    </row>
    <row r="179" spans="1:28" s="195" customFormat="1" ht="20.25" customHeight="1" x14ac:dyDescent="0.3">
      <c r="A179" s="482" t="s">
        <v>42</v>
      </c>
      <c r="B179" s="483"/>
      <c r="C179" s="483"/>
      <c r="D179" s="483"/>
      <c r="E179" s="483"/>
      <c r="F179" s="483"/>
      <c r="G179" s="483"/>
      <c r="H179" s="483"/>
      <c r="I179" s="483"/>
      <c r="J179" s="483"/>
      <c r="K179" s="483"/>
      <c r="L179" s="483"/>
      <c r="M179" s="483"/>
      <c r="N179" s="483"/>
      <c r="O179" s="483"/>
      <c r="P179" s="483"/>
      <c r="Q179" s="483"/>
      <c r="R179" s="483"/>
      <c r="S179" s="483"/>
      <c r="T179" s="484"/>
      <c r="U179" s="194"/>
    </row>
    <row r="180" spans="1:28" s="193" customFormat="1" ht="275.25" customHeight="1" x14ac:dyDescent="0.3">
      <c r="A180" s="185">
        <v>1</v>
      </c>
      <c r="B180" s="185" t="s">
        <v>1737</v>
      </c>
      <c r="C180" s="186" t="s">
        <v>1738</v>
      </c>
      <c r="D180" s="187"/>
      <c r="E180" s="185" t="s">
        <v>0</v>
      </c>
      <c r="F180" s="185" t="s">
        <v>49</v>
      </c>
      <c r="G180" s="185" t="s">
        <v>548</v>
      </c>
      <c r="H180" s="185" t="s">
        <v>44</v>
      </c>
      <c r="I180" s="185" t="s">
        <v>33</v>
      </c>
      <c r="J180" s="187" t="s">
        <v>54</v>
      </c>
      <c r="K180" s="187" t="s">
        <v>46</v>
      </c>
      <c r="L180" s="188" t="s">
        <v>47</v>
      </c>
      <c r="M180" s="185" t="s">
        <v>1739</v>
      </c>
      <c r="N180" s="187" t="s">
        <v>905</v>
      </c>
      <c r="O180" s="185" t="s">
        <v>906</v>
      </c>
      <c r="P180" s="185" t="s">
        <v>1477</v>
      </c>
      <c r="Q180" s="191" t="s">
        <v>1622</v>
      </c>
      <c r="R180" s="213" t="s">
        <v>1740</v>
      </c>
      <c r="S180" s="285"/>
      <c r="T180" s="285"/>
      <c r="U180" s="192">
        <v>1</v>
      </c>
    </row>
    <row r="181" spans="1:28" s="193" customFormat="1" ht="294" customHeight="1" x14ac:dyDescent="0.3">
      <c r="A181" s="185">
        <v>2</v>
      </c>
      <c r="B181" s="185" t="s">
        <v>1741</v>
      </c>
      <c r="C181" s="186" t="s">
        <v>1742</v>
      </c>
      <c r="D181" s="187"/>
      <c r="E181" s="185" t="s">
        <v>0</v>
      </c>
      <c r="F181" s="185" t="s">
        <v>113</v>
      </c>
      <c r="G181" s="185" t="s">
        <v>548</v>
      </c>
      <c r="H181" s="185" t="s">
        <v>44</v>
      </c>
      <c r="I181" s="185" t="s">
        <v>33</v>
      </c>
      <c r="J181" s="187" t="s">
        <v>54</v>
      </c>
      <c r="K181" s="187" t="s">
        <v>46</v>
      </c>
      <c r="L181" s="188" t="s">
        <v>47</v>
      </c>
      <c r="M181" s="185" t="s">
        <v>1743</v>
      </c>
      <c r="N181" s="187" t="s">
        <v>905</v>
      </c>
      <c r="O181" s="185" t="s">
        <v>906</v>
      </c>
      <c r="P181" s="185" t="s">
        <v>1477</v>
      </c>
      <c r="Q181" s="191" t="s">
        <v>1744</v>
      </c>
      <c r="R181" s="213" t="s">
        <v>1745</v>
      </c>
      <c r="S181" s="285"/>
      <c r="T181" s="285"/>
      <c r="U181" s="192">
        <v>1</v>
      </c>
    </row>
    <row r="182" spans="1:28" s="195" customFormat="1" ht="20.25" customHeight="1" x14ac:dyDescent="0.3">
      <c r="A182" s="468" t="s">
        <v>43</v>
      </c>
      <c r="B182" s="469"/>
      <c r="C182" s="469"/>
      <c r="D182" s="469"/>
      <c r="E182" s="469"/>
      <c r="F182" s="469"/>
      <c r="G182" s="469"/>
      <c r="H182" s="469"/>
      <c r="I182" s="469"/>
      <c r="J182" s="469"/>
      <c r="K182" s="469"/>
      <c r="L182" s="469"/>
      <c r="M182" s="469"/>
      <c r="N182" s="469"/>
      <c r="O182" s="469"/>
      <c r="P182" s="469"/>
      <c r="Q182" s="469"/>
      <c r="R182" s="469"/>
      <c r="S182" s="469"/>
      <c r="T182" s="470"/>
      <c r="U182" s="194"/>
    </row>
    <row r="183" spans="1:28" s="193" customFormat="1" ht="278.25" customHeight="1" x14ac:dyDescent="0.3">
      <c r="A183" s="185">
        <v>1</v>
      </c>
      <c r="B183" s="310" t="s">
        <v>1675</v>
      </c>
      <c r="C183" s="327" t="s">
        <v>1746</v>
      </c>
      <c r="D183" s="187"/>
      <c r="E183" s="185" t="s">
        <v>0</v>
      </c>
      <c r="F183" s="185" t="s">
        <v>45</v>
      </c>
      <c r="G183" s="185" t="s">
        <v>548</v>
      </c>
      <c r="H183" s="185" t="s">
        <v>44</v>
      </c>
      <c r="I183" s="185" t="s">
        <v>33</v>
      </c>
      <c r="J183" s="187" t="s">
        <v>137</v>
      </c>
      <c r="K183" s="187" t="s">
        <v>46</v>
      </c>
      <c r="L183" s="188" t="s">
        <v>47</v>
      </c>
      <c r="M183" s="185" t="s">
        <v>48</v>
      </c>
      <c r="N183" s="187" t="s">
        <v>905</v>
      </c>
      <c r="O183" s="185" t="s">
        <v>906</v>
      </c>
      <c r="P183" s="185" t="s">
        <v>1477</v>
      </c>
      <c r="Q183" s="189" t="s">
        <v>1747</v>
      </c>
      <c r="R183" s="213" t="s">
        <v>1748</v>
      </c>
      <c r="S183" s="285"/>
      <c r="T183" s="285"/>
      <c r="U183" s="192">
        <v>1</v>
      </c>
    </row>
    <row r="184" spans="1:28" s="299" customFormat="1" ht="20.25" customHeight="1" x14ac:dyDescent="0.3">
      <c r="A184" s="462" t="s">
        <v>619</v>
      </c>
      <c r="B184" s="463"/>
      <c r="C184" s="463"/>
      <c r="D184" s="463"/>
      <c r="E184" s="463"/>
      <c r="F184" s="463"/>
      <c r="G184" s="463"/>
      <c r="H184" s="463"/>
      <c r="I184" s="463"/>
      <c r="J184" s="463"/>
      <c r="K184" s="463"/>
      <c r="L184" s="463"/>
      <c r="M184" s="463"/>
      <c r="N184" s="463"/>
      <c r="O184" s="463"/>
      <c r="P184" s="463"/>
      <c r="Q184" s="463"/>
      <c r="R184" s="463"/>
      <c r="S184" s="463"/>
      <c r="T184" s="464"/>
      <c r="U184" s="298"/>
      <c r="V184" s="298"/>
      <c r="W184" s="298"/>
      <c r="X184" s="298"/>
      <c r="Y184" s="298"/>
      <c r="Z184" s="298"/>
      <c r="AA184" s="298"/>
      <c r="AB184" s="298"/>
    </row>
    <row r="185" spans="1:28" s="370" customFormat="1" ht="20.25" customHeight="1" x14ac:dyDescent="0.3">
      <c r="A185" s="465" t="s">
        <v>2332</v>
      </c>
      <c r="B185" s="466"/>
      <c r="C185" s="466"/>
      <c r="D185" s="466"/>
      <c r="E185" s="466"/>
      <c r="F185" s="466"/>
      <c r="G185" s="466"/>
      <c r="H185" s="466"/>
      <c r="I185" s="466"/>
      <c r="J185" s="466"/>
      <c r="K185" s="466"/>
      <c r="L185" s="466"/>
      <c r="M185" s="466"/>
      <c r="N185" s="466"/>
      <c r="O185" s="466"/>
      <c r="P185" s="466"/>
      <c r="Q185" s="466"/>
      <c r="R185" s="466"/>
      <c r="S185" s="466"/>
      <c r="T185" s="467"/>
      <c r="U185" s="369"/>
    </row>
    <row r="186" spans="1:28" s="370" customFormat="1" ht="20.25" customHeight="1" x14ac:dyDescent="0.3">
      <c r="A186" s="465" t="s">
        <v>42</v>
      </c>
      <c r="B186" s="466"/>
      <c r="C186" s="466"/>
      <c r="D186" s="466"/>
      <c r="E186" s="466"/>
      <c r="F186" s="466"/>
      <c r="G186" s="466"/>
      <c r="H186" s="466"/>
      <c r="I186" s="466"/>
      <c r="J186" s="466"/>
      <c r="K186" s="466"/>
      <c r="L186" s="466"/>
      <c r="M186" s="466"/>
      <c r="N186" s="466"/>
      <c r="O186" s="466"/>
      <c r="P186" s="466"/>
      <c r="Q186" s="466"/>
      <c r="R186" s="466"/>
      <c r="S186" s="466"/>
      <c r="T186" s="467"/>
      <c r="U186" s="369"/>
    </row>
    <row r="187" spans="1:28" s="193" customFormat="1" ht="333" customHeight="1" x14ac:dyDescent="0.3">
      <c r="A187" s="185">
        <v>1</v>
      </c>
      <c r="B187" s="185" t="s">
        <v>2333</v>
      </c>
      <c r="C187" s="186">
        <v>25612</v>
      </c>
      <c r="D187" s="187"/>
      <c r="E187" s="198" t="s">
        <v>0</v>
      </c>
      <c r="F187" s="185" t="s">
        <v>49</v>
      </c>
      <c r="G187" s="185" t="s">
        <v>2334</v>
      </c>
      <c r="H187" s="185" t="s">
        <v>44</v>
      </c>
      <c r="I187" s="185" t="s">
        <v>2335</v>
      </c>
      <c r="J187" s="187" t="s">
        <v>2336</v>
      </c>
      <c r="K187" s="187" t="s">
        <v>46</v>
      </c>
      <c r="L187" s="188" t="s">
        <v>47</v>
      </c>
      <c r="M187" s="185" t="s">
        <v>48</v>
      </c>
      <c r="N187" s="187" t="s">
        <v>108</v>
      </c>
      <c r="O187" s="185" t="s">
        <v>906</v>
      </c>
      <c r="P187" s="185" t="s">
        <v>2337</v>
      </c>
      <c r="Q187" s="189" t="s">
        <v>2338</v>
      </c>
      <c r="R187" s="215" t="s">
        <v>2339</v>
      </c>
      <c r="S187" s="285"/>
      <c r="T187" s="285"/>
      <c r="U187" s="192">
        <v>1</v>
      </c>
    </row>
    <row r="188" spans="1:28" s="289" customFormat="1" ht="20.25" customHeight="1" x14ac:dyDescent="0.3">
      <c r="A188" s="458" t="s">
        <v>2340</v>
      </c>
      <c r="B188" s="459"/>
      <c r="C188" s="459"/>
      <c r="D188" s="459"/>
      <c r="E188" s="459"/>
      <c r="F188" s="459"/>
      <c r="G188" s="459"/>
      <c r="H188" s="459"/>
      <c r="I188" s="459"/>
      <c r="J188" s="459"/>
      <c r="K188" s="459"/>
      <c r="L188" s="459"/>
      <c r="M188" s="459"/>
      <c r="N188" s="459"/>
      <c r="O188" s="459"/>
      <c r="P188" s="459"/>
      <c r="Q188" s="459"/>
      <c r="R188" s="459"/>
      <c r="S188" s="459"/>
      <c r="T188" s="460"/>
      <c r="U188" s="288"/>
    </row>
    <row r="189" spans="1:28" s="289" customFormat="1" ht="20.25" x14ac:dyDescent="0.3">
      <c r="A189" s="479" t="s">
        <v>42</v>
      </c>
      <c r="B189" s="480"/>
      <c r="C189" s="480"/>
      <c r="D189" s="480"/>
      <c r="E189" s="480"/>
      <c r="F189" s="480"/>
      <c r="G189" s="480"/>
      <c r="H189" s="480"/>
      <c r="I189" s="480"/>
      <c r="J189" s="480"/>
      <c r="K189" s="480"/>
      <c r="L189" s="480"/>
      <c r="M189" s="480"/>
      <c r="N189" s="480"/>
      <c r="O189" s="480"/>
      <c r="P189" s="480"/>
      <c r="Q189" s="480"/>
      <c r="R189" s="480"/>
      <c r="S189" s="480"/>
      <c r="T189" s="481"/>
      <c r="U189" s="288"/>
    </row>
    <row r="190" spans="1:28" s="308" customFormat="1" ht="333" customHeight="1" x14ac:dyDescent="0.25">
      <c r="A190" s="185">
        <v>1</v>
      </c>
      <c r="B190" s="185" t="s">
        <v>2341</v>
      </c>
      <c r="C190" s="186">
        <v>28755</v>
      </c>
      <c r="D190" s="187"/>
      <c r="E190" s="185" t="s">
        <v>0</v>
      </c>
      <c r="F190" s="185" t="s">
        <v>49</v>
      </c>
      <c r="G190" s="185" t="s">
        <v>2342</v>
      </c>
      <c r="H190" s="185" t="s">
        <v>44</v>
      </c>
      <c r="I190" s="185" t="s">
        <v>2335</v>
      </c>
      <c r="J190" s="187" t="s">
        <v>927</v>
      </c>
      <c r="K190" s="187" t="s">
        <v>46</v>
      </c>
      <c r="L190" s="188" t="s">
        <v>47</v>
      </c>
      <c r="M190" s="185" t="s">
        <v>48</v>
      </c>
      <c r="N190" s="187" t="s">
        <v>905</v>
      </c>
      <c r="O190" s="185" t="s">
        <v>906</v>
      </c>
      <c r="P190" s="185" t="s">
        <v>2337</v>
      </c>
      <c r="Q190" s="189" t="s">
        <v>2343</v>
      </c>
      <c r="R190" s="215" t="s">
        <v>2344</v>
      </c>
      <c r="S190" s="285"/>
      <c r="T190" s="285"/>
      <c r="U190" s="307">
        <v>1</v>
      </c>
      <c r="V190" s="307"/>
      <c r="W190" s="307"/>
      <c r="X190" s="307"/>
      <c r="Y190" s="307"/>
      <c r="Z190" s="307"/>
      <c r="AA190" s="307"/>
      <c r="AB190" s="307"/>
    </row>
    <row r="191" spans="1:28" s="287" customFormat="1" ht="20.25" customHeight="1" x14ac:dyDescent="0.3">
      <c r="A191" s="468" t="s">
        <v>43</v>
      </c>
      <c r="B191" s="469"/>
      <c r="C191" s="469"/>
      <c r="D191" s="469"/>
      <c r="E191" s="469"/>
      <c r="F191" s="469"/>
      <c r="G191" s="469"/>
      <c r="H191" s="469"/>
      <c r="I191" s="469"/>
      <c r="J191" s="469"/>
      <c r="K191" s="469"/>
      <c r="L191" s="469"/>
      <c r="M191" s="469"/>
      <c r="N191" s="469"/>
      <c r="O191" s="469"/>
      <c r="P191" s="469"/>
      <c r="Q191" s="469"/>
      <c r="R191" s="469"/>
      <c r="S191" s="469"/>
      <c r="T191" s="470"/>
      <c r="U191" s="286"/>
    </row>
    <row r="192" spans="1:28" s="289" customFormat="1" ht="333" customHeight="1" x14ac:dyDescent="0.3">
      <c r="A192" s="185">
        <v>1</v>
      </c>
      <c r="B192" s="185" t="s">
        <v>2345</v>
      </c>
      <c r="C192" s="186">
        <v>27977</v>
      </c>
      <c r="D192" s="187"/>
      <c r="E192" s="237" t="s">
        <v>0</v>
      </c>
      <c r="F192" s="185" t="s">
        <v>45</v>
      </c>
      <c r="G192" s="185" t="s">
        <v>2342</v>
      </c>
      <c r="H192" s="185" t="s">
        <v>44</v>
      </c>
      <c r="I192" s="185" t="s">
        <v>2346</v>
      </c>
      <c r="J192" s="187" t="s">
        <v>137</v>
      </c>
      <c r="K192" s="187" t="s">
        <v>46</v>
      </c>
      <c r="L192" s="188" t="s">
        <v>47</v>
      </c>
      <c r="M192" s="185" t="s">
        <v>48</v>
      </c>
      <c r="N192" s="189" t="s">
        <v>905</v>
      </c>
      <c r="O192" s="185" t="s">
        <v>906</v>
      </c>
      <c r="P192" s="185" t="s">
        <v>2337</v>
      </c>
      <c r="Q192" s="189" t="s">
        <v>2347</v>
      </c>
      <c r="R192" s="215" t="s">
        <v>2348</v>
      </c>
      <c r="S192" s="285"/>
      <c r="T192" s="285"/>
      <c r="U192" s="288">
        <v>1</v>
      </c>
    </row>
    <row r="193" spans="1:21" s="289" customFormat="1" ht="20.25" customHeight="1" x14ac:dyDescent="0.3">
      <c r="A193" s="458" t="s">
        <v>2349</v>
      </c>
      <c r="B193" s="459"/>
      <c r="C193" s="459"/>
      <c r="D193" s="459"/>
      <c r="E193" s="459"/>
      <c r="F193" s="459"/>
      <c r="G193" s="459"/>
      <c r="H193" s="459"/>
      <c r="I193" s="459"/>
      <c r="J193" s="459"/>
      <c r="K193" s="459"/>
      <c r="L193" s="459"/>
      <c r="M193" s="459"/>
      <c r="N193" s="459"/>
      <c r="O193" s="459"/>
      <c r="P193" s="459"/>
      <c r="Q193" s="459"/>
      <c r="R193" s="459"/>
      <c r="S193" s="459"/>
      <c r="T193" s="460"/>
      <c r="U193" s="288"/>
    </row>
    <row r="194" spans="1:21" s="289" customFormat="1" ht="20.25" customHeight="1" x14ac:dyDescent="0.3">
      <c r="A194" s="458" t="s">
        <v>42</v>
      </c>
      <c r="B194" s="459"/>
      <c r="C194" s="459"/>
      <c r="D194" s="459"/>
      <c r="E194" s="459"/>
      <c r="F194" s="459"/>
      <c r="G194" s="459"/>
      <c r="H194" s="459"/>
      <c r="I194" s="459"/>
      <c r="J194" s="459"/>
      <c r="K194" s="459"/>
      <c r="L194" s="459"/>
      <c r="M194" s="459"/>
      <c r="N194" s="459"/>
      <c r="O194" s="459"/>
      <c r="P194" s="459"/>
      <c r="Q194" s="459"/>
      <c r="R194" s="459"/>
      <c r="S194" s="459"/>
      <c r="T194" s="460"/>
      <c r="U194" s="288"/>
    </row>
    <row r="195" spans="1:21" s="289" customFormat="1" ht="333" customHeight="1" x14ac:dyDescent="0.3">
      <c r="A195" s="185">
        <v>1</v>
      </c>
      <c r="B195" s="185" t="s">
        <v>2350</v>
      </c>
      <c r="C195" s="186" t="s">
        <v>2351</v>
      </c>
      <c r="D195" s="187"/>
      <c r="E195" s="185" t="s">
        <v>0</v>
      </c>
      <c r="F195" s="185" t="s">
        <v>113</v>
      </c>
      <c r="G195" s="185" t="s">
        <v>2352</v>
      </c>
      <c r="H195" s="185" t="s">
        <v>44</v>
      </c>
      <c r="I195" s="185" t="s">
        <v>947</v>
      </c>
      <c r="J195" s="187" t="s">
        <v>2353</v>
      </c>
      <c r="K195" s="187" t="s">
        <v>46</v>
      </c>
      <c r="L195" s="188" t="s">
        <v>47</v>
      </c>
      <c r="M195" s="185" t="s">
        <v>48</v>
      </c>
      <c r="N195" s="187" t="s">
        <v>905</v>
      </c>
      <c r="O195" s="185" t="s">
        <v>906</v>
      </c>
      <c r="P195" s="185" t="s">
        <v>2337</v>
      </c>
      <c r="Q195" s="189" t="s">
        <v>2354</v>
      </c>
      <c r="R195" s="215" t="s">
        <v>2355</v>
      </c>
      <c r="S195" s="285"/>
      <c r="T195" s="285"/>
      <c r="U195" s="288">
        <v>1</v>
      </c>
    </row>
    <row r="196" spans="1:21" s="289" customFormat="1" ht="20.25" customHeight="1" x14ac:dyDescent="0.3">
      <c r="A196" s="458" t="s">
        <v>2356</v>
      </c>
      <c r="B196" s="459"/>
      <c r="C196" s="459"/>
      <c r="D196" s="459"/>
      <c r="E196" s="459"/>
      <c r="F196" s="459"/>
      <c r="G196" s="459"/>
      <c r="H196" s="459"/>
      <c r="I196" s="459"/>
      <c r="J196" s="459"/>
      <c r="K196" s="459"/>
      <c r="L196" s="459"/>
      <c r="M196" s="459"/>
      <c r="N196" s="459"/>
      <c r="O196" s="459"/>
      <c r="P196" s="459"/>
      <c r="Q196" s="459"/>
      <c r="R196" s="459"/>
      <c r="S196" s="459"/>
      <c r="T196" s="460"/>
      <c r="U196" s="288"/>
    </row>
    <row r="197" spans="1:21" s="289" customFormat="1" ht="20.25" customHeight="1" x14ac:dyDescent="0.3">
      <c r="A197" s="458" t="s">
        <v>42</v>
      </c>
      <c r="B197" s="459"/>
      <c r="C197" s="459"/>
      <c r="D197" s="459"/>
      <c r="E197" s="459"/>
      <c r="F197" s="459"/>
      <c r="G197" s="459"/>
      <c r="H197" s="459"/>
      <c r="I197" s="459"/>
      <c r="J197" s="459"/>
      <c r="K197" s="459"/>
      <c r="L197" s="459"/>
      <c r="M197" s="459"/>
      <c r="N197" s="459"/>
      <c r="O197" s="459"/>
      <c r="P197" s="459"/>
      <c r="Q197" s="459"/>
      <c r="R197" s="459"/>
      <c r="S197" s="459"/>
      <c r="T197" s="460"/>
      <c r="U197" s="288"/>
    </row>
    <row r="198" spans="1:21" s="289" customFormat="1" ht="370.5" customHeight="1" x14ac:dyDescent="0.3">
      <c r="A198" s="185">
        <v>1</v>
      </c>
      <c r="B198" s="188" t="s">
        <v>2357</v>
      </c>
      <c r="C198" s="371">
        <v>28439</v>
      </c>
      <c r="D198" s="189"/>
      <c r="E198" s="188" t="s">
        <v>0</v>
      </c>
      <c r="F198" s="188" t="s">
        <v>49</v>
      </c>
      <c r="G198" s="188" t="s">
        <v>2358</v>
      </c>
      <c r="H198" s="185" t="s">
        <v>44</v>
      </c>
      <c r="I198" s="188" t="s">
        <v>33</v>
      </c>
      <c r="J198" s="189" t="s">
        <v>54</v>
      </c>
      <c r="K198" s="189" t="s">
        <v>46</v>
      </c>
      <c r="L198" s="188" t="s">
        <v>47</v>
      </c>
      <c r="M198" s="188" t="s">
        <v>2359</v>
      </c>
      <c r="N198" s="189" t="s">
        <v>905</v>
      </c>
      <c r="O198" s="185" t="s">
        <v>906</v>
      </c>
      <c r="P198" s="185" t="s">
        <v>2337</v>
      </c>
      <c r="Q198" s="189" t="s">
        <v>2360</v>
      </c>
      <c r="R198" s="215" t="s">
        <v>2361</v>
      </c>
      <c r="S198" s="285"/>
      <c r="T198" s="285"/>
      <c r="U198" s="288">
        <v>1</v>
      </c>
    </row>
    <row r="199" spans="1:21" s="370" customFormat="1" ht="20.25" customHeight="1" x14ac:dyDescent="0.3">
      <c r="A199" s="462" t="s">
        <v>739</v>
      </c>
      <c r="B199" s="463"/>
      <c r="C199" s="463"/>
      <c r="D199" s="463"/>
      <c r="E199" s="463"/>
      <c r="F199" s="463"/>
      <c r="G199" s="463"/>
      <c r="H199" s="463"/>
      <c r="I199" s="463"/>
      <c r="J199" s="463"/>
      <c r="K199" s="463"/>
      <c r="L199" s="463"/>
      <c r="M199" s="463"/>
      <c r="N199" s="463"/>
      <c r="O199" s="463"/>
      <c r="P199" s="463"/>
      <c r="Q199" s="463"/>
      <c r="R199" s="463"/>
      <c r="S199" s="463"/>
      <c r="T199" s="464"/>
      <c r="U199" s="369"/>
    </row>
    <row r="200" spans="1:21" s="21" customFormat="1" ht="20.25" customHeight="1" x14ac:dyDescent="0.3">
      <c r="A200" s="471" t="s">
        <v>2468</v>
      </c>
      <c r="B200" s="472"/>
      <c r="C200" s="472"/>
      <c r="D200" s="472"/>
      <c r="E200" s="472"/>
      <c r="F200" s="472"/>
      <c r="G200" s="472"/>
      <c r="H200" s="472"/>
      <c r="I200" s="472"/>
      <c r="J200" s="472"/>
      <c r="K200" s="472"/>
      <c r="L200" s="472"/>
      <c r="M200" s="472"/>
      <c r="N200" s="472"/>
      <c r="O200" s="472"/>
      <c r="P200" s="472"/>
      <c r="Q200" s="472"/>
      <c r="R200" s="472"/>
      <c r="S200" s="472"/>
      <c r="T200" s="473"/>
      <c r="U200" s="230"/>
    </row>
    <row r="201" spans="1:21" s="21" customFormat="1" ht="20.25" x14ac:dyDescent="0.3">
      <c r="A201" s="476" t="s">
        <v>42</v>
      </c>
      <c r="B201" s="477"/>
      <c r="C201" s="477"/>
      <c r="D201" s="477"/>
      <c r="E201" s="477"/>
      <c r="F201" s="477"/>
      <c r="G201" s="477"/>
      <c r="H201" s="477"/>
      <c r="I201" s="477"/>
      <c r="J201" s="477"/>
      <c r="K201" s="477"/>
      <c r="L201" s="477"/>
      <c r="M201" s="477"/>
      <c r="N201" s="477"/>
      <c r="O201" s="477"/>
      <c r="P201" s="477"/>
      <c r="Q201" s="477"/>
      <c r="R201" s="477"/>
      <c r="S201" s="477"/>
      <c r="T201" s="478"/>
      <c r="U201" s="230"/>
    </row>
    <row r="202" spans="1:21" s="195" customFormat="1" ht="333" customHeight="1" x14ac:dyDescent="0.3">
      <c r="A202" s="185">
        <v>1</v>
      </c>
      <c r="B202" s="190" t="s">
        <v>1237</v>
      </c>
      <c r="C202" s="186" t="s">
        <v>2469</v>
      </c>
      <c r="D202" s="187"/>
      <c r="E202" s="185" t="s">
        <v>0</v>
      </c>
      <c r="F202" s="185" t="s">
        <v>49</v>
      </c>
      <c r="G202" s="185" t="s">
        <v>991</v>
      </c>
      <c r="H202" s="185" t="s">
        <v>44</v>
      </c>
      <c r="I202" s="188" t="s">
        <v>33</v>
      </c>
      <c r="J202" s="187" t="s">
        <v>107</v>
      </c>
      <c r="K202" s="187" t="s">
        <v>46</v>
      </c>
      <c r="L202" s="188" t="s">
        <v>47</v>
      </c>
      <c r="M202" s="188" t="s">
        <v>48</v>
      </c>
      <c r="N202" s="189" t="s">
        <v>905</v>
      </c>
      <c r="O202" s="185" t="s">
        <v>906</v>
      </c>
      <c r="P202" s="185" t="s">
        <v>2470</v>
      </c>
      <c r="Q202" s="191" t="s">
        <v>2471</v>
      </c>
      <c r="R202" s="213" t="s">
        <v>2472</v>
      </c>
      <c r="S202" s="285"/>
      <c r="T202" s="285"/>
      <c r="U202" s="194">
        <v>1</v>
      </c>
    </row>
    <row r="203" spans="1:21" s="195" customFormat="1" ht="20.25" customHeight="1" x14ac:dyDescent="0.3">
      <c r="A203" s="468" t="s">
        <v>2473</v>
      </c>
      <c r="B203" s="469"/>
      <c r="C203" s="469"/>
      <c r="D203" s="469"/>
      <c r="E203" s="469"/>
      <c r="F203" s="469"/>
      <c r="G203" s="469"/>
      <c r="H203" s="469"/>
      <c r="I203" s="469"/>
      <c r="J203" s="469"/>
      <c r="K203" s="469"/>
      <c r="L203" s="469"/>
      <c r="M203" s="469"/>
      <c r="N203" s="469"/>
      <c r="O203" s="469"/>
      <c r="P203" s="469"/>
      <c r="Q203" s="469"/>
      <c r="R203" s="469"/>
      <c r="S203" s="469"/>
      <c r="T203" s="470"/>
      <c r="U203" s="194"/>
    </row>
    <row r="204" spans="1:21" s="195" customFormat="1" ht="20.25" customHeight="1" x14ac:dyDescent="0.3">
      <c r="A204" s="468" t="s">
        <v>42</v>
      </c>
      <c r="B204" s="469"/>
      <c r="C204" s="469"/>
      <c r="D204" s="469"/>
      <c r="E204" s="469"/>
      <c r="F204" s="469"/>
      <c r="G204" s="469"/>
      <c r="H204" s="469"/>
      <c r="I204" s="469"/>
      <c r="J204" s="469"/>
      <c r="K204" s="469"/>
      <c r="L204" s="469"/>
      <c r="M204" s="469"/>
      <c r="N204" s="469"/>
      <c r="O204" s="469"/>
      <c r="P204" s="469"/>
      <c r="Q204" s="469"/>
      <c r="R204" s="469"/>
      <c r="S204" s="469"/>
      <c r="T204" s="470"/>
      <c r="U204" s="194"/>
    </row>
    <row r="205" spans="1:21" s="195" customFormat="1" ht="333" customHeight="1" x14ac:dyDescent="0.3">
      <c r="A205" s="185">
        <v>1</v>
      </c>
      <c r="B205" s="190" t="s">
        <v>2474</v>
      </c>
      <c r="C205" s="186" t="s">
        <v>2475</v>
      </c>
      <c r="D205" s="187"/>
      <c r="E205" s="185" t="s">
        <v>0</v>
      </c>
      <c r="F205" s="185" t="s">
        <v>116</v>
      </c>
      <c r="G205" s="185" t="s">
        <v>2476</v>
      </c>
      <c r="H205" s="185" t="s">
        <v>44</v>
      </c>
      <c r="I205" s="188" t="s">
        <v>33</v>
      </c>
      <c r="J205" s="185" t="s">
        <v>2477</v>
      </c>
      <c r="K205" s="187" t="s">
        <v>46</v>
      </c>
      <c r="L205" s="188" t="s">
        <v>47</v>
      </c>
      <c r="M205" s="188" t="s">
        <v>48</v>
      </c>
      <c r="N205" s="189" t="s">
        <v>905</v>
      </c>
      <c r="O205" s="185" t="s">
        <v>906</v>
      </c>
      <c r="P205" s="185" t="s">
        <v>2470</v>
      </c>
      <c r="Q205" s="191" t="s">
        <v>2478</v>
      </c>
      <c r="R205" s="213" t="s">
        <v>2479</v>
      </c>
      <c r="S205" s="285"/>
      <c r="T205" s="285"/>
      <c r="U205" s="194">
        <v>1</v>
      </c>
    </row>
    <row r="206" spans="1:21" s="195" customFormat="1" ht="20.25" customHeight="1" x14ac:dyDescent="0.3">
      <c r="A206" s="468" t="s">
        <v>2480</v>
      </c>
      <c r="B206" s="469"/>
      <c r="C206" s="469"/>
      <c r="D206" s="469"/>
      <c r="E206" s="469"/>
      <c r="F206" s="469"/>
      <c r="G206" s="469"/>
      <c r="H206" s="469"/>
      <c r="I206" s="469"/>
      <c r="J206" s="469"/>
      <c r="K206" s="469"/>
      <c r="L206" s="469"/>
      <c r="M206" s="469"/>
      <c r="N206" s="469"/>
      <c r="O206" s="469"/>
      <c r="P206" s="469"/>
      <c r="Q206" s="469"/>
      <c r="R206" s="469"/>
      <c r="S206" s="469"/>
      <c r="T206" s="470"/>
      <c r="U206" s="194"/>
    </row>
    <row r="207" spans="1:21" s="195" customFormat="1" ht="20.25" customHeight="1" x14ac:dyDescent="0.3">
      <c r="A207" s="468" t="s">
        <v>42</v>
      </c>
      <c r="B207" s="469"/>
      <c r="C207" s="469"/>
      <c r="D207" s="469"/>
      <c r="E207" s="469"/>
      <c r="F207" s="469"/>
      <c r="G207" s="469"/>
      <c r="H207" s="469"/>
      <c r="I207" s="469"/>
      <c r="J207" s="469"/>
      <c r="K207" s="469"/>
      <c r="L207" s="469"/>
      <c r="M207" s="469"/>
      <c r="N207" s="469"/>
      <c r="O207" s="469"/>
      <c r="P207" s="469"/>
      <c r="Q207" s="469"/>
      <c r="R207" s="469"/>
      <c r="S207" s="469"/>
      <c r="T207" s="470"/>
      <c r="U207" s="194"/>
    </row>
    <row r="208" spans="1:21" s="195" customFormat="1" ht="380.25" customHeight="1" x14ac:dyDescent="0.3">
      <c r="A208" s="237">
        <v>1</v>
      </c>
      <c r="B208" s="190" t="s">
        <v>2481</v>
      </c>
      <c r="C208" s="386" t="s">
        <v>2482</v>
      </c>
      <c r="D208" s="191"/>
      <c r="E208" s="190" t="s">
        <v>0</v>
      </c>
      <c r="F208" s="185" t="s">
        <v>116</v>
      </c>
      <c r="G208" s="190" t="s">
        <v>742</v>
      </c>
      <c r="H208" s="185" t="s">
        <v>44</v>
      </c>
      <c r="I208" s="188" t="s">
        <v>33</v>
      </c>
      <c r="J208" s="191" t="s">
        <v>137</v>
      </c>
      <c r="K208" s="191" t="s">
        <v>46</v>
      </c>
      <c r="L208" s="188" t="s">
        <v>47</v>
      </c>
      <c r="M208" s="190" t="s">
        <v>2483</v>
      </c>
      <c r="N208" s="189" t="s">
        <v>905</v>
      </c>
      <c r="O208" s="185" t="s">
        <v>906</v>
      </c>
      <c r="P208" s="185" t="s">
        <v>2470</v>
      </c>
      <c r="Q208" s="191" t="s">
        <v>2484</v>
      </c>
      <c r="R208" s="213" t="s">
        <v>2485</v>
      </c>
      <c r="S208" s="285"/>
      <c r="T208" s="285"/>
      <c r="U208" s="194">
        <v>1</v>
      </c>
    </row>
    <row r="209" spans="1:21" s="195" customFormat="1" ht="20.25" customHeight="1" x14ac:dyDescent="0.3">
      <c r="A209" s="468" t="s">
        <v>2486</v>
      </c>
      <c r="B209" s="469"/>
      <c r="C209" s="469"/>
      <c r="D209" s="469"/>
      <c r="E209" s="469"/>
      <c r="F209" s="469"/>
      <c r="G209" s="469"/>
      <c r="H209" s="469"/>
      <c r="I209" s="469"/>
      <c r="J209" s="469"/>
      <c r="K209" s="469"/>
      <c r="L209" s="469"/>
      <c r="M209" s="469"/>
      <c r="N209" s="469"/>
      <c r="O209" s="469"/>
      <c r="P209" s="469"/>
      <c r="Q209" s="469"/>
      <c r="R209" s="469"/>
      <c r="S209" s="469"/>
      <c r="T209" s="470"/>
      <c r="U209" s="194"/>
    </row>
    <row r="210" spans="1:21" s="195" customFormat="1" ht="20.25" customHeight="1" x14ac:dyDescent="0.3">
      <c r="A210" s="468" t="s">
        <v>42</v>
      </c>
      <c r="B210" s="469"/>
      <c r="C210" s="469"/>
      <c r="D210" s="469"/>
      <c r="E210" s="469"/>
      <c r="F210" s="469"/>
      <c r="G210" s="469"/>
      <c r="H210" s="469"/>
      <c r="I210" s="469"/>
      <c r="J210" s="469"/>
      <c r="K210" s="469"/>
      <c r="L210" s="469"/>
      <c r="M210" s="469"/>
      <c r="N210" s="469"/>
      <c r="O210" s="469"/>
      <c r="P210" s="469"/>
      <c r="Q210" s="469"/>
      <c r="R210" s="469"/>
      <c r="S210" s="469"/>
      <c r="T210" s="470"/>
      <c r="U210" s="194"/>
    </row>
    <row r="211" spans="1:21" s="195" customFormat="1" ht="360" customHeight="1" x14ac:dyDescent="0.3">
      <c r="A211" s="237">
        <v>1</v>
      </c>
      <c r="B211" s="312" t="s">
        <v>2487</v>
      </c>
      <c r="C211" s="387">
        <v>28517</v>
      </c>
      <c r="D211" s="310"/>
      <c r="E211" s="310" t="s">
        <v>0</v>
      </c>
      <c r="F211" s="310" t="s">
        <v>49</v>
      </c>
      <c r="G211" s="310" t="s">
        <v>2488</v>
      </c>
      <c r="H211" s="185" t="s">
        <v>44</v>
      </c>
      <c r="I211" s="185" t="s">
        <v>33</v>
      </c>
      <c r="J211" s="310" t="s">
        <v>137</v>
      </c>
      <c r="K211" s="325" t="s">
        <v>46</v>
      </c>
      <c r="L211" s="188" t="s">
        <v>47</v>
      </c>
      <c r="M211" s="302" t="s">
        <v>2489</v>
      </c>
      <c r="N211" s="302" t="s">
        <v>992</v>
      </c>
      <c r="O211" s="185" t="s">
        <v>906</v>
      </c>
      <c r="P211" s="185" t="s">
        <v>2470</v>
      </c>
      <c r="Q211" s="314" t="s">
        <v>2490</v>
      </c>
      <c r="R211" s="313" t="s">
        <v>2491</v>
      </c>
      <c r="S211" s="285"/>
      <c r="T211" s="285"/>
      <c r="U211" s="194">
        <v>1</v>
      </c>
    </row>
    <row r="212" spans="1:21" s="195" customFormat="1" ht="20.25" customHeight="1" x14ac:dyDescent="0.3">
      <c r="A212" s="468" t="s">
        <v>2492</v>
      </c>
      <c r="B212" s="469"/>
      <c r="C212" s="469"/>
      <c r="D212" s="469"/>
      <c r="E212" s="469"/>
      <c r="F212" s="469"/>
      <c r="G212" s="469"/>
      <c r="H212" s="469"/>
      <c r="I212" s="469"/>
      <c r="J212" s="469"/>
      <c r="K212" s="469"/>
      <c r="L212" s="469"/>
      <c r="M212" s="469"/>
      <c r="N212" s="469"/>
      <c r="O212" s="469"/>
      <c r="P212" s="469"/>
      <c r="Q212" s="469"/>
      <c r="R212" s="469"/>
      <c r="S212" s="469"/>
      <c r="T212" s="470"/>
      <c r="U212" s="194"/>
    </row>
    <row r="213" spans="1:21" s="195" customFormat="1" ht="20.25" customHeight="1" x14ac:dyDescent="0.3">
      <c r="A213" s="468" t="s">
        <v>42</v>
      </c>
      <c r="B213" s="469"/>
      <c r="C213" s="469"/>
      <c r="D213" s="469"/>
      <c r="E213" s="469"/>
      <c r="F213" s="469"/>
      <c r="G213" s="469"/>
      <c r="H213" s="469"/>
      <c r="I213" s="469"/>
      <c r="J213" s="469"/>
      <c r="K213" s="469"/>
      <c r="L213" s="469"/>
      <c r="M213" s="469"/>
      <c r="N213" s="469"/>
      <c r="O213" s="469"/>
      <c r="P213" s="469"/>
      <c r="Q213" s="469"/>
      <c r="R213" s="469"/>
      <c r="S213" s="469"/>
      <c r="T213" s="470"/>
      <c r="U213" s="194"/>
    </row>
    <row r="214" spans="1:21" s="195" customFormat="1" ht="368.25" customHeight="1" x14ac:dyDescent="0.3">
      <c r="A214" s="237">
        <v>1</v>
      </c>
      <c r="B214" s="190" t="s">
        <v>2493</v>
      </c>
      <c r="C214" s="386">
        <v>27338</v>
      </c>
      <c r="D214" s="191"/>
      <c r="E214" s="191" t="s">
        <v>0</v>
      </c>
      <c r="F214" s="185" t="s">
        <v>49</v>
      </c>
      <c r="G214" s="190" t="s">
        <v>544</v>
      </c>
      <c r="H214" s="185" t="s">
        <v>44</v>
      </c>
      <c r="I214" s="185" t="s">
        <v>33</v>
      </c>
      <c r="J214" s="191" t="s">
        <v>107</v>
      </c>
      <c r="K214" s="191" t="s">
        <v>46</v>
      </c>
      <c r="L214" s="190" t="s">
        <v>2494</v>
      </c>
      <c r="M214" s="190" t="s">
        <v>48</v>
      </c>
      <c r="N214" s="191" t="s">
        <v>2495</v>
      </c>
      <c r="O214" s="185" t="s">
        <v>906</v>
      </c>
      <c r="P214" s="185" t="s">
        <v>2470</v>
      </c>
      <c r="Q214" s="191" t="s">
        <v>2496</v>
      </c>
      <c r="R214" s="213" t="s">
        <v>2497</v>
      </c>
      <c r="S214" s="285"/>
      <c r="T214" s="285"/>
      <c r="U214" s="194">
        <v>1</v>
      </c>
    </row>
    <row r="215" spans="1:21" s="195" customFormat="1" ht="20.25" customHeight="1" x14ac:dyDescent="0.3">
      <c r="A215" s="468" t="s">
        <v>2498</v>
      </c>
      <c r="B215" s="469"/>
      <c r="C215" s="469"/>
      <c r="D215" s="469"/>
      <c r="E215" s="469"/>
      <c r="F215" s="469"/>
      <c r="G215" s="469"/>
      <c r="H215" s="469"/>
      <c r="I215" s="469"/>
      <c r="J215" s="469"/>
      <c r="K215" s="469"/>
      <c r="L215" s="469"/>
      <c r="M215" s="469"/>
      <c r="N215" s="469"/>
      <c r="O215" s="469"/>
      <c r="P215" s="469"/>
      <c r="Q215" s="469"/>
      <c r="R215" s="469"/>
      <c r="S215" s="469"/>
      <c r="T215" s="470"/>
      <c r="U215" s="194"/>
    </row>
    <row r="216" spans="1:21" s="195" customFormat="1" ht="20.25" customHeight="1" x14ac:dyDescent="0.3">
      <c r="A216" s="468" t="s">
        <v>42</v>
      </c>
      <c r="B216" s="469"/>
      <c r="C216" s="469"/>
      <c r="D216" s="469"/>
      <c r="E216" s="469"/>
      <c r="F216" s="469"/>
      <c r="G216" s="469"/>
      <c r="H216" s="469"/>
      <c r="I216" s="469"/>
      <c r="J216" s="469"/>
      <c r="K216" s="469"/>
      <c r="L216" s="469"/>
      <c r="M216" s="469"/>
      <c r="N216" s="469"/>
      <c r="O216" s="469"/>
      <c r="P216" s="469"/>
      <c r="Q216" s="469"/>
      <c r="R216" s="469"/>
      <c r="S216" s="469"/>
      <c r="T216" s="470"/>
      <c r="U216" s="194"/>
    </row>
    <row r="217" spans="1:21" s="195" customFormat="1" ht="365.25" customHeight="1" x14ac:dyDescent="0.3">
      <c r="A217" s="237">
        <v>1</v>
      </c>
      <c r="B217" s="388" t="s">
        <v>2499</v>
      </c>
      <c r="C217" s="389">
        <v>26639</v>
      </c>
      <c r="D217" s="390"/>
      <c r="E217" s="388" t="s">
        <v>0</v>
      </c>
      <c r="F217" s="391" t="s">
        <v>49</v>
      </c>
      <c r="G217" s="388" t="s">
        <v>541</v>
      </c>
      <c r="H217" s="185" t="s">
        <v>44</v>
      </c>
      <c r="I217" s="185" t="s">
        <v>33</v>
      </c>
      <c r="J217" s="390" t="s">
        <v>107</v>
      </c>
      <c r="K217" s="390" t="s">
        <v>46</v>
      </c>
      <c r="L217" s="388" t="s">
        <v>47</v>
      </c>
      <c r="M217" s="388" t="s">
        <v>48</v>
      </c>
      <c r="N217" s="390" t="s">
        <v>905</v>
      </c>
      <c r="O217" s="185" t="s">
        <v>906</v>
      </c>
      <c r="P217" s="185" t="s">
        <v>2470</v>
      </c>
      <c r="Q217" s="390" t="s">
        <v>2500</v>
      </c>
      <c r="R217" s="392" t="s">
        <v>2501</v>
      </c>
      <c r="S217" s="285"/>
      <c r="T217" s="285"/>
      <c r="U217" s="194">
        <v>1</v>
      </c>
    </row>
    <row r="218" spans="1:21" s="195" customFormat="1" ht="20.25" customHeight="1" x14ac:dyDescent="0.3">
      <c r="A218" s="468" t="s">
        <v>2502</v>
      </c>
      <c r="B218" s="469"/>
      <c r="C218" s="469"/>
      <c r="D218" s="469"/>
      <c r="E218" s="469"/>
      <c r="F218" s="469"/>
      <c r="G218" s="469"/>
      <c r="H218" s="469"/>
      <c r="I218" s="469"/>
      <c r="J218" s="469"/>
      <c r="K218" s="469"/>
      <c r="L218" s="469"/>
      <c r="M218" s="469"/>
      <c r="N218" s="469"/>
      <c r="O218" s="469"/>
      <c r="P218" s="469"/>
      <c r="Q218" s="469"/>
      <c r="R218" s="469"/>
      <c r="S218" s="469"/>
      <c r="T218" s="470"/>
      <c r="U218" s="194"/>
    </row>
    <row r="219" spans="1:21" s="195" customFormat="1" ht="20.25" customHeight="1" x14ac:dyDescent="0.3">
      <c r="A219" s="468" t="s">
        <v>42</v>
      </c>
      <c r="B219" s="469"/>
      <c r="C219" s="469"/>
      <c r="D219" s="469"/>
      <c r="E219" s="469"/>
      <c r="F219" s="469"/>
      <c r="G219" s="469"/>
      <c r="H219" s="469"/>
      <c r="I219" s="469"/>
      <c r="J219" s="469"/>
      <c r="K219" s="469"/>
      <c r="L219" s="469"/>
      <c r="M219" s="469"/>
      <c r="N219" s="469"/>
      <c r="O219" s="469"/>
      <c r="P219" s="469"/>
      <c r="Q219" s="469"/>
      <c r="R219" s="469"/>
      <c r="S219" s="469"/>
      <c r="T219" s="470"/>
      <c r="U219" s="194"/>
    </row>
    <row r="220" spans="1:21" s="195" customFormat="1" ht="333" customHeight="1" x14ac:dyDescent="0.3">
      <c r="A220" s="237">
        <v>1</v>
      </c>
      <c r="B220" s="188" t="s">
        <v>2503</v>
      </c>
      <c r="C220" s="186">
        <v>27384</v>
      </c>
      <c r="D220" s="187"/>
      <c r="E220" s="185" t="s">
        <v>0</v>
      </c>
      <c r="F220" s="185" t="s">
        <v>49</v>
      </c>
      <c r="G220" s="185" t="s">
        <v>543</v>
      </c>
      <c r="H220" s="185" t="s">
        <v>44</v>
      </c>
      <c r="I220" s="185" t="s">
        <v>33</v>
      </c>
      <c r="J220" s="187" t="s">
        <v>137</v>
      </c>
      <c r="K220" s="187" t="s">
        <v>46</v>
      </c>
      <c r="L220" s="185" t="s">
        <v>47</v>
      </c>
      <c r="M220" s="185" t="s">
        <v>2504</v>
      </c>
      <c r="N220" s="187" t="s">
        <v>905</v>
      </c>
      <c r="O220" s="185" t="s">
        <v>906</v>
      </c>
      <c r="P220" s="185" t="s">
        <v>2470</v>
      </c>
      <c r="Q220" s="189" t="s">
        <v>2505</v>
      </c>
      <c r="R220" s="215" t="s">
        <v>2506</v>
      </c>
      <c r="S220" s="285"/>
      <c r="T220" s="285"/>
      <c r="U220" s="194">
        <v>1</v>
      </c>
    </row>
    <row r="221" spans="1:21" s="370" customFormat="1" ht="20.25" customHeight="1" x14ac:dyDescent="0.3">
      <c r="A221" s="462" t="s">
        <v>688</v>
      </c>
      <c r="B221" s="463"/>
      <c r="C221" s="463"/>
      <c r="D221" s="463"/>
      <c r="E221" s="463"/>
      <c r="F221" s="463"/>
      <c r="G221" s="463"/>
      <c r="H221" s="463"/>
      <c r="I221" s="463"/>
      <c r="J221" s="463"/>
      <c r="K221" s="463"/>
      <c r="L221" s="463"/>
      <c r="M221" s="463"/>
      <c r="N221" s="463"/>
      <c r="O221" s="463"/>
      <c r="P221" s="463"/>
      <c r="Q221" s="463"/>
      <c r="R221" s="463"/>
      <c r="S221" s="463"/>
      <c r="T221" s="464"/>
      <c r="U221" s="369"/>
    </row>
    <row r="222" spans="1:21" s="199" customFormat="1" ht="20.25" customHeight="1" x14ac:dyDescent="0.25">
      <c r="A222" s="468" t="s">
        <v>2731</v>
      </c>
      <c r="B222" s="469"/>
      <c r="C222" s="469"/>
      <c r="D222" s="469"/>
      <c r="E222" s="469"/>
      <c r="F222" s="469"/>
      <c r="G222" s="469"/>
      <c r="H222" s="469"/>
      <c r="I222" s="469"/>
      <c r="J222" s="469"/>
      <c r="K222" s="469"/>
      <c r="L222" s="469"/>
      <c r="M222" s="469"/>
      <c r="N222" s="469"/>
      <c r="O222" s="469"/>
      <c r="P222" s="469"/>
      <c r="Q222" s="469"/>
      <c r="R222" s="469"/>
      <c r="S222" s="469"/>
      <c r="T222" s="470"/>
      <c r="U222" s="243"/>
    </row>
    <row r="223" spans="1:21" s="199" customFormat="1" ht="20.25" customHeight="1" x14ac:dyDescent="0.25">
      <c r="A223" s="468" t="s">
        <v>42</v>
      </c>
      <c r="B223" s="469"/>
      <c r="C223" s="469"/>
      <c r="D223" s="469"/>
      <c r="E223" s="469"/>
      <c r="F223" s="469"/>
      <c r="G223" s="469"/>
      <c r="H223" s="469"/>
      <c r="I223" s="469"/>
      <c r="J223" s="469"/>
      <c r="K223" s="469"/>
      <c r="L223" s="469"/>
      <c r="M223" s="469"/>
      <c r="N223" s="469"/>
      <c r="O223" s="469"/>
      <c r="P223" s="469"/>
      <c r="Q223" s="469"/>
      <c r="R223" s="469"/>
      <c r="S223" s="469"/>
      <c r="T223" s="470"/>
      <c r="U223" s="243"/>
    </row>
    <row r="224" spans="1:21" s="199" customFormat="1" ht="348.95" customHeight="1" x14ac:dyDescent="0.25">
      <c r="A224" s="185">
        <v>1</v>
      </c>
      <c r="B224" s="185" t="s">
        <v>2732</v>
      </c>
      <c r="C224" s="196" t="s">
        <v>2733</v>
      </c>
      <c r="D224" s="187"/>
      <c r="E224" s="185" t="s">
        <v>0</v>
      </c>
      <c r="F224" s="185" t="s">
        <v>49</v>
      </c>
      <c r="G224" s="185" t="s">
        <v>2734</v>
      </c>
      <c r="H224" s="185" t="s">
        <v>44</v>
      </c>
      <c r="I224" s="185" t="s">
        <v>33</v>
      </c>
      <c r="J224" s="187" t="s">
        <v>107</v>
      </c>
      <c r="K224" s="187" t="s">
        <v>46</v>
      </c>
      <c r="L224" s="185" t="s">
        <v>2735</v>
      </c>
      <c r="M224" s="185" t="s">
        <v>48</v>
      </c>
      <c r="N224" s="187" t="s">
        <v>905</v>
      </c>
      <c r="O224" s="185" t="s">
        <v>906</v>
      </c>
      <c r="P224" s="185" t="s">
        <v>2736</v>
      </c>
      <c r="Q224" s="189" t="s">
        <v>2737</v>
      </c>
      <c r="R224" s="215" t="s">
        <v>2738</v>
      </c>
      <c r="S224" s="285"/>
      <c r="T224" s="285"/>
      <c r="U224" s="243">
        <v>1</v>
      </c>
    </row>
    <row r="225" spans="1:21" s="199" customFormat="1" ht="20.25" customHeight="1" x14ac:dyDescent="0.25">
      <c r="A225" s="468" t="s">
        <v>4406</v>
      </c>
      <c r="B225" s="469"/>
      <c r="C225" s="469"/>
      <c r="D225" s="469"/>
      <c r="E225" s="469"/>
      <c r="F225" s="469"/>
      <c r="G225" s="469"/>
      <c r="H225" s="469"/>
      <c r="I225" s="469"/>
      <c r="J225" s="469"/>
      <c r="K225" s="469"/>
      <c r="L225" s="469"/>
      <c r="M225" s="469"/>
      <c r="N225" s="469"/>
      <c r="O225" s="469"/>
      <c r="P225" s="469"/>
      <c r="Q225" s="469"/>
      <c r="R225" s="469"/>
      <c r="S225" s="469"/>
      <c r="T225" s="470"/>
      <c r="U225" s="243"/>
    </row>
    <row r="226" spans="1:21" s="199" customFormat="1" ht="20.25" customHeight="1" x14ac:dyDescent="0.25">
      <c r="A226" s="468" t="s">
        <v>42</v>
      </c>
      <c r="B226" s="469"/>
      <c r="C226" s="469"/>
      <c r="D226" s="469"/>
      <c r="E226" s="469"/>
      <c r="F226" s="469"/>
      <c r="G226" s="469"/>
      <c r="H226" s="469"/>
      <c r="I226" s="469"/>
      <c r="J226" s="469"/>
      <c r="K226" s="469"/>
      <c r="L226" s="469"/>
      <c r="M226" s="469"/>
      <c r="N226" s="469"/>
      <c r="O226" s="469"/>
      <c r="P226" s="469"/>
      <c r="Q226" s="469"/>
      <c r="R226" s="469"/>
      <c r="S226" s="469"/>
      <c r="T226" s="470"/>
      <c r="U226" s="243"/>
    </row>
    <row r="227" spans="1:21" s="199" customFormat="1" ht="348.95" customHeight="1" x14ac:dyDescent="0.25">
      <c r="A227" s="185">
        <v>1</v>
      </c>
      <c r="B227" s="185" t="s">
        <v>2739</v>
      </c>
      <c r="C227" s="196" t="s">
        <v>2740</v>
      </c>
      <c r="D227" s="187"/>
      <c r="E227" s="185" t="s">
        <v>0</v>
      </c>
      <c r="F227" s="185" t="s">
        <v>49</v>
      </c>
      <c r="G227" s="185" t="s">
        <v>2741</v>
      </c>
      <c r="H227" s="185" t="s">
        <v>44</v>
      </c>
      <c r="I227" s="185" t="s">
        <v>33</v>
      </c>
      <c r="J227" s="187" t="s">
        <v>107</v>
      </c>
      <c r="K227" s="187" t="s">
        <v>46</v>
      </c>
      <c r="L227" s="185" t="s">
        <v>2742</v>
      </c>
      <c r="M227" s="185" t="s">
        <v>48</v>
      </c>
      <c r="N227" s="187" t="s">
        <v>905</v>
      </c>
      <c r="O227" s="185" t="s">
        <v>906</v>
      </c>
      <c r="P227" s="185" t="s">
        <v>2736</v>
      </c>
      <c r="Q227" s="189" t="s">
        <v>2743</v>
      </c>
      <c r="R227" s="215" t="s">
        <v>2744</v>
      </c>
      <c r="S227" s="285"/>
      <c r="T227" s="285"/>
      <c r="U227" s="243">
        <v>1</v>
      </c>
    </row>
    <row r="228" spans="1:21" s="199" customFormat="1" ht="20.25" customHeight="1" x14ac:dyDescent="0.25">
      <c r="A228" s="468" t="s">
        <v>4407</v>
      </c>
      <c r="B228" s="469"/>
      <c r="C228" s="469"/>
      <c r="D228" s="469"/>
      <c r="E228" s="469"/>
      <c r="F228" s="469"/>
      <c r="G228" s="469"/>
      <c r="H228" s="469"/>
      <c r="I228" s="469"/>
      <c r="J228" s="469"/>
      <c r="K228" s="469"/>
      <c r="L228" s="469"/>
      <c r="M228" s="469"/>
      <c r="N228" s="469"/>
      <c r="O228" s="469"/>
      <c r="P228" s="469"/>
      <c r="Q228" s="469"/>
      <c r="R228" s="469"/>
      <c r="S228" s="469"/>
      <c r="T228" s="470"/>
      <c r="U228" s="243"/>
    </row>
    <row r="229" spans="1:21" s="199" customFormat="1" ht="20.25" customHeight="1" x14ac:dyDescent="0.25">
      <c r="A229" s="468" t="s">
        <v>42</v>
      </c>
      <c r="B229" s="469"/>
      <c r="C229" s="469"/>
      <c r="D229" s="469"/>
      <c r="E229" s="469"/>
      <c r="F229" s="469"/>
      <c r="G229" s="469"/>
      <c r="H229" s="469"/>
      <c r="I229" s="469"/>
      <c r="J229" s="469"/>
      <c r="K229" s="469"/>
      <c r="L229" s="469"/>
      <c r="M229" s="469"/>
      <c r="N229" s="469"/>
      <c r="O229" s="469"/>
      <c r="P229" s="469"/>
      <c r="Q229" s="469"/>
      <c r="R229" s="469"/>
      <c r="S229" s="469"/>
      <c r="T229" s="470"/>
      <c r="U229" s="243"/>
    </row>
    <row r="230" spans="1:21" s="199" customFormat="1" ht="348.95" customHeight="1" x14ac:dyDescent="0.25">
      <c r="A230" s="185">
        <v>1</v>
      </c>
      <c r="B230" s="190" t="s">
        <v>2745</v>
      </c>
      <c r="C230" s="196" t="s">
        <v>2746</v>
      </c>
      <c r="D230" s="191"/>
      <c r="E230" s="190" t="s">
        <v>0</v>
      </c>
      <c r="F230" s="190" t="s">
        <v>2747</v>
      </c>
      <c r="G230" s="190" t="s">
        <v>2748</v>
      </c>
      <c r="H230" s="185" t="s">
        <v>44</v>
      </c>
      <c r="I230" s="185" t="s">
        <v>33</v>
      </c>
      <c r="J230" s="187" t="s">
        <v>54</v>
      </c>
      <c r="K230" s="187" t="s">
        <v>46</v>
      </c>
      <c r="L230" s="185" t="s">
        <v>2742</v>
      </c>
      <c r="M230" s="185" t="s">
        <v>2749</v>
      </c>
      <c r="N230" s="187" t="s">
        <v>905</v>
      </c>
      <c r="O230" s="185" t="s">
        <v>906</v>
      </c>
      <c r="P230" s="185" t="s">
        <v>2736</v>
      </c>
      <c r="Q230" s="189" t="s">
        <v>2750</v>
      </c>
      <c r="R230" s="401" t="s">
        <v>2751</v>
      </c>
      <c r="S230" s="285"/>
      <c r="T230" s="285"/>
      <c r="U230" s="243">
        <v>1</v>
      </c>
    </row>
    <row r="231" spans="1:21" s="199" customFormat="1" ht="20.25" customHeight="1" x14ac:dyDescent="0.25">
      <c r="A231" s="468" t="s">
        <v>4408</v>
      </c>
      <c r="B231" s="469"/>
      <c r="C231" s="469"/>
      <c r="D231" s="469"/>
      <c r="E231" s="469"/>
      <c r="F231" s="469"/>
      <c r="G231" s="469"/>
      <c r="H231" s="469"/>
      <c r="I231" s="469"/>
      <c r="J231" s="469"/>
      <c r="K231" s="469"/>
      <c r="L231" s="469"/>
      <c r="M231" s="469"/>
      <c r="N231" s="469"/>
      <c r="O231" s="469"/>
      <c r="P231" s="469"/>
      <c r="Q231" s="469"/>
      <c r="R231" s="469"/>
      <c r="S231" s="469"/>
      <c r="T231" s="470"/>
      <c r="U231" s="243"/>
    </row>
    <row r="232" spans="1:21" s="199" customFormat="1" ht="20.25" customHeight="1" x14ac:dyDescent="0.25">
      <c r="A232" s="468" t="s">
        <v>42</v>
      </c>
      <c r="B232" s="469"/>
      <c r="C232" s="469"/>
      <c r="D232" s="469"/>
      <c r="E232" s="469"/>
      <c r="F232" s="469"/>
      <c r="G232" s="469"/>
      <c r="H232" s="469"/>
      <c r="I232" s="469"/>
      <c r="J232" s="469"/>
      <c r="K232" s="469"/>
      <c r="L232" s="469"/>
      <c r="M232" s="469"/>
      <c r="N232" s="469"/>
      <c r="O232" s="469"/>
      <c r="P232" s="469"/>
      <c r="Q232" s="469"/>
      <c r="R232" s="469"/>
      <c r="S232" s="469"/>
      <c r="T232" s="470"/>
      <c r="U232" s="243"/>
    </row>
    <row r="233" spans="1:21" s="199" customFormat="1" ht="348.95" customHeight="1" x14ac:dyDescent="0.25">
      <c r="A233" s="185">
        <v>1</v>
      </c>
      <c r="B233" s="185" t="s">
        <v>2752</v>
      </c>
      <c r="C233" s="196" t="s">
        <v>2753</v>
      </c>
      <c r="D233" s="187"/>
      <c r="E233" s="185" t="s">
        <v>0</v>
      </c>
      <c r="F233" s="185" t="s">
        <v>116</v>
      </c>
      <c r="G233" s="185" t="s">
        <v>2754</v>
      </c>
      <c r="H233" s="185" t="s">
        <v>44</v>
      </c>
      <c r="I233" s="185" t="s">
        <v>33</v>
      </c>
      <c r="J233" s="187" t="s">
        <v>107</v>
      </c>
      <c r="K233" s="187" t="s">
        <v>46</v>
      </c>
      <c r="L233" s="185" t="s">
        <v>2755</v>
      </c>
      <c r="M233" s="185" t="s">
        <v>48</v>
      </c>
      <c r="N233" s="187" t="s">
        <v>2756</v>
      </c>
      <c r="O233" s="185" t="s">
        <v>906</v>
      </c>
      <c r="P233" s="185" t="s">
        <v>2736</v>
      </c>
      <c r="Q233" s="189" t="s">
        <v>2757</v>
      </c>
      <c r="R233" s="215" t="s">
        <v>2758</v>
      </c>
      <c r="S233" s="285"/>
      <c r="T233" s="285"/>
      <c r="U233" s="243">
        <v>1</v>
      </c>
    </row>
    <row r="234" spans="1:21" s="199" customFormat="1" ht="20.25" customHeight="1" x14ac:dyDescent="0.25">
      <c r="A234" s="468" t="s">
        <v>4409</v>
      </c>
      <c r="B234" s="469"/>
      <c r="C234" s="469"/>
      <c r="D234" s="469"/>
      <c r="E234" s="469"/>
      <c r="F234" s="469"/>
      <c r="G234" s="469"/>
      <c r="H234" s="469"/>
      <c r="I234" s="469"/>
      <c r="J234" s="469"/>
      <c r="K234" s="469"/>
      <c r="L234" s="469"/>
      <c r="M234" s="469"/>
      <c r="N234" s="469"/>
      <c r="O234" s="469"/>
      <c r="P234" s="469"/>
      <c r="Q234" s="469"/>
      <c r="R234" s="469"/>
      <c r="S234" s="469"/>
      <c r="T234" s="470"/>
      <c r="U234" s="243"/>
    </row>
    <row r="235" spans="1:21" s="199" customFormat="1" ht="20.25" customHeight="1" x14ac:dyDescent="0.25">
      <c r="A235" s="468" t="s">
        <v>42</v>
      </c>
      <c r="B235" s="469"/>
      <c r="C235" s="469"/>
      <c r="D235" s="469"/>
      <c r="E235" s="469"/>
      <c r="F235" s="469"/>
      <c r="G235" s="469"/>
      <c r="H235" s="469"/>
      <c r="I235" s="469"/>
      <c r="J235" s="469"/>
      <c r="K235" s="469"/>
      <c r="L235" s="469"/>
      <c r="M235" s="469"/>
      <c r="N235" s="469"/>
      <c r="O235" s="469"/>
      <c r="P235" s="469"/>
      <c r="Q235" s="469"/>
      <c r="R235" s="469"/>
      <c r="S235" s="469"/>
      <c r="T235" s="470"/>
      <c r="U235" s="243"/>
    </row>
    <row r="236" spans="1:21" s="199" customFormat="1" ht="348.95" customHeight="1" x14ac:dyDescent="0.25">
      <c r="A236" s="185">
        <v>1</v>
      </c>
      <c r="B236" s="185" t="s">
        <v>2759</v>
      </c>
      <c r="C236" s="196" t="s">
        <v>2760</v>
      </c>
      <c r="D236" s="187"/>
      <c r="E236" s="185" t="s">
        <v>0</v>
      </c>
      <c r="F236" s="185" t="s">
        <v>49</v>
      </c>
      <c r="G236" s="185" t="s">
        <v>2761</v>
      </c>
      <c r="H236" s="185" t="s">
        <v>44</v>
      </c>
      <c r="I236" s="185" t="s">
        <v>33</v>
      </c>
      <c r="J236" s="187" t="s">
        <v>2762</v>
      </c>
      <c r="K236" s="187" t="s">
        <v>46</v>
      </c>
      <c r="L236" s="185" t="s">
        <v>47</v>
      </c>
      <c r="M236" s="185" t="s">
        <v>48</v>
      </c>
      <c r="N236" s="187" t="s">
        <v>905</v>
      </c>
      <c r="O236" s="185" t="s">
        <v>906</v>
      </c>
      <c r="P236" s="185" t="s">
        <v>2736</v>
      </c>
      <c r="Q236" s="238" t="s">
        <v>2763</v>
      </c>
      <c r="R236" s="215" t="s">
        <v>2764</v>
      </c>
      <c r="S236" s="285"/>
      <c r="T236" s="285"/>
      <c r="U236" s="243">
        <v>1</v>
      </c>
    </row>
    <row r="237" spans="1:21" s="199" customFormat="1" ht="20.25" customHeight="1" x14ac:dyDescent="0.25">
      <c r="A237" s="468" t="s">
        <v>4410</v>
      </c>
      <c r="B237" s="469"/>
      <c r="C237" s="469"/>
      <c r="D237" s="469"/>
      <c r="E237" s="469"/>
      <c r="F237" s="469"/>
      <c r="G237" s="469"/>
      <c r="H237" s="469"/>
      <c r="I237" s="469"/>
      <c r="J237" s="469"/>
      <c r="K237" s="469"/>
      <c r="L237" s="469"/>
      <c r="M237" s="469"/>
      <c r="N237" s="469"/>
      <c r="O237" s="469"/>
      <c r="P237" s="469"/>
      <c r="Q237" s="469"/>
      <c r="R237" s="469"/>
      <c r="S237" s="469"/>
      <c r="T237" s="470"/>
      <c r="U237" s="243"/>
    </row>
    <row r="238" spans="1:21" s="199" customFormat="1" ht="20.25" customHeight="1" x14ac:dyDescent="0.25">
      <c r="A238" s="468" t="s">
        <v>42</v>
      </c>
      <c r="B238" s="469"/>
      <c r="C238" s="469"/>
      <c r="D238" s="469"/>
      <c r="E238" s="469"/>
      <c r="F238" s="469"/>
      <c r="G238" s="469"/>
      <c r="H238" s="469"/>
      <c r="I238" s="469"/>
      <c r="J238" s="469"/>
      <c r="K238" s="469"/>
      <c r="L238" s="469"/>
      <c r="M238" s="469"/>
      <c r="N238" s="469"/>
      <c r="O238" s="469"/>
      <c r="P238" s="469"/>
      <c r="Q238" s="469"/>
      <c r="R238" s="469"/>
      <c r="S238" s="469"/>
      <c r="T238" s="470"/>
      <c r="U238" s="243"/>
    </row>
    <row r="239" spans="1:21" s="199" customFormat="1" ht="348.95" customHeight="1" x14ac:dyDescent="0.25">
      <c r="A239" s="185">
        <v>1</v>
      </c>
      <c r="B239" s="185" t="s">
        <v>2765</v>
      </c>
      <c r="C239" s="196" t="s">
        <v>2766</v>
      </c>
      <c r="D239" s="187"/>
      <c r="E239" s="185" t="s">
        <v>0</v>
      </c>
      <c r="F239" s="185" t="s">
        <v>49</v>
      </c>
      <c r="G239" s="185" t="s">
        <v>2767</v>
      </c>
      <c r="H239" s="185" t="s">
        <v>44</v>
      </c>
      <c r="I239" s="185" t="s">
        <v>33</v>
      </c>
      <c r="J239" s="187" t="s">
        <v>107</v>
      </c>
      <c r="K239" s="187" t="s">
        <v>46</v>
      </c>
      <c r="L239" s="185" t="s">
        <v>47</v>
      </c>
      <c r="M239" s="185" t="s">
        <v>48</v>
      </c>
      <c r="N239" s="187" t="s">
        <v>905</v>
      </c>
      <c r="O239" s="185" t="s">
        <v>906</v>
      </c>
      <c r="P239" s="185" t="s">
        <v>2736</v>
      </c>
      <c r="Q239" s="238" t="s">
        <v>2768</v>
      </c>
      <c r="R239" s="402" t="s">
        <v>2769</v>
      </c>
      <c r="S239" s="285"/>
      <c r="T239" s="285"/>
      <c r="U239" s="243">
        <v>1</v>
      </c>
    </row>
    <row r="240" spans="1:21" s="370" customFormat="1" ht="20.25" customHeight="1" x14ac:dyDescent="0.3">
      <c r="A240" s="462" t="s">
        <v>671</v>
      </c>
      <c r="B240" s="463"/>
      <c r="C240" s="463"/>
      <c r="D240" s="463"/>
      <c r="E240" s="463"/>
      <c r="F240" s="463"/>
      <c r="G240" s="463"/>
      <c r="H240" s="463"/>
      <c r="I240" s="463"/>
      <c r="J240" s="463"/>
      <c r="K240" s="463"/>
      <c r="L240" s="463"/>
      <c r="M240" s="463"/>
      <c r="N240" s="463"/>
      <c r="O240" s="463"/>
      <c r="P240" s="463"/>
      <c r="Q240" s="463"/>
      <c r="R240" s="463"/>
      <c r="S240" s="463"/>
      <c r="T240" s="464"/>
      <c r="U240" s="369"/>
    </row>
    <row r="241" spans="1:28" s="36" customFormat="1" ht="20.25" customHeight="1" x14ac:dyDescent="0.3">
      <c r="A241" s="471" t="s">
        <v>3464</v>
      </c>
      <c r="B241" s="472"/>
      <c r="C241" s="472"/>
      <c r="D241" s="472"/>
      <c r="E241" s="472"/>
      <c r="F241" s="472"/>
      <c r="G241" s="472"/>
      <c r="H241" s="472"/>
      <c r="I241" s="472"/>
      <c r="J241" s="472"/>
      <c r="K241" s="472"/>
      <c r="L241" s="472"/>
      <c r="M241" s="472"/>
      <c r="N241" s="472"/>
      <c r="O241" s="472"/>
      <c r="P241" s="472"/>
      <c r="Q241" s="472"/>
      <c r="R241" s="472"/>
      <c r="S241" s="472"/>
      <c r="T241" s="473"/>
      <c r="U241" s="419"/>
    </row>
    <row r="242" spans="1:28" s="36" customFormat="1" ht="20.25" customHeight="1" x14ac:dyDescent="0.3">
      <c r="A242" s="471" t="s">
        <v>1590</v>
      </c>
      <c r="B242" s="472"/>
      <c r="C242" s="472"/>
      <c r="D242" s="472"/>
      <c r="E242" s="472"/>
      <c r="F242" s="472"/>
      <c r="G242" s="472"/>
      <c r="H242" s="472"/>
      <c r="I242" s="472"/>
      <c r="J242" s="472"/>
      <c r="K242" s="472"/>
      <c r="L242" s="472"/>
      <c r="M242" s="472"/>
      <c r="N242" s="472"/>
      <c r="O242" s="472"/>
      <c r="P242" s="472"/>
      <c r="Q242" s="472"/>
      <c r="R242" s="472"/>
      <c r="S242" s="472"/>
      <c r="T242" s="473"/>
      <c r="U242" s="420"/>
    </row>
    <row r="243" spans="1:28" s="193" customFormat="1" ht="337.5" customHeight="1" x14ac:dyDescent="0.3">
      <c r="A243" s="198">
        <v>1</v>
      </c>
      <c r="B243" s="190" t="s">
        <v>3161</v>
      </c>
      <c r="C243" s="186" t="s">
        <v>3465</v>
      </c>
      <c r="D243" s="187"/>
      <c r="E243" s="190" t="s">
        <v>0</v>
      </c>
      <c r="F243" s="188" t="s">
        <v>45</v>
      </c>
      <c r="G243" s="185" t="s">
        <v>3466</v>
      </c>
      <c r="H243" s="185" t="s">
        <v>3467</v>
      </c>
      <c r="I243" s="185" t="s">
        <v>33</v>
      </c>
      <c r="J243" s="187" t="s">
        <v>3468</v>
      </c>
      <c r="K243" s="187" t="s">
        <v>46</v>
      </c>
      <c r="L243" s="188" t="s">
        <v>47</v>
      </c>
      <c r="M243" s="188" t="s">
        <v>48</v>
      </c>
      <c r="N243" s="189" t="s">
        <v>905</v>
      </c>
      <c r="O243" s="185" t="s">
        <v>906</v>
      </c>
      <c r="P243" s="185" t="s">
        <v>2337</v>
      </c>
      <c r="Q243" s="191" t="s">
        <v>3469</v>
      </c>
      <c r="R243" s="213" t="s">
        <v>3470</v>
      </c>
      <c r="S243" s="285"/>
      <c r="T243" s="285"/>
      <c r="U243" s="192">
        <v>1</v>
      </c>
    </row>
    <row r="244" spans="1:28" s="370" customFormat="1" ht="20.25" x14ac:dyDescent="0.3">
      <c r="A244" s="474" t="s">
        <v>636</v>
      </c>
      <c r="B244" s="475"/>
      <c r="C244" s="475"/>
      <c r="D244" s="475"/>
      <c r="E244" s="475"/>
      <c r="F244" s="475"/>
      <c r="G244" s="475"/>
      <c r="H244" s="475"/>
      <c r="I244" s="475"/>
      <c r="J244" s="475"/>
      <c r="K244" s="475"/>
      <c r="L244" s="475"/>
      <c r="M244" s="475"/>
      <c r="N244" s="475"/>
      <c r="O244" s="475"/>
      <c r="P244" s="475"/>
      <c r="Q244" s="475"/>
      <c r="R244" s="475"/>
      <c r="S244" s="285"/>
      <c r="T244" s="285"/>
      <c r="U244" s="369"/>
    </row>
    <row r="245" spans="1:28" s="425" customFormat="1" ht="20.25" x14ac:dyDescent="0.3">
      <c r="A245" s="461" t="s">
        <v>3620</v>
      </c>
      <c r="B245" s="461"/>
      <c r="C245" s="461"/>
      <c r="D245" s="461"/>
      <c r="E245" s="461"/>
      <c r="F245" s="461"/>
      <c r="G245" s="461"/>
      <c r="H245" s="461"/>
      <c r="I245" s="461"/>
      <c r="J245" s="461"/>
      <c r="K245" s="461"/>
      <c r="L245" s="461"/>
      <c r="M245" s="461"/>
      <c r="N245" s="461"/>
      <c r="O245" s="461"/>
      <c r="P245" s="461"/>
      <c r="Q245" s="461"/>
      <c r="R245" s="461"/>
      <c r="S245" s="285"/>
      <c r="T245" s="285"/>
      <c r="U245" s="393"/>
    </row>
    <row r="246" spans="1:28" s="370" customFormat="1" ht="20.25" x14ac:dyDescent="0.3">
      <c r="A246" s="461" t="s">
        <v>42</v>
      </c>
      <c r="B246" s="461"/>
      <c r="C246" s="461"/>
      <c r="D246" s="461"/>
      <c r="E246" s="461"/>
      <c r="F246" s="461"/>
      <c r="G246" s="461"/>
      <c r="H246" s="461"/>
      <c r="I246" s="461"/>
      <c r="J246" s="461"/>
      <c r="K246" s="461"/>
      <c r="L246" s="461"/>
      <c r="M246" s="461"/>
      <c r="N246" s="461"/>
      <c r="O246" s="461"/>
      <c r="P246" s="461"/>
      <c r="Q246" s="461"/>
      <c r="R246" s="461"/>
      <c r="S246" s="285"/>
      <c r="T246" s="285"/>
      <c r="U246" s="369"/>
    </row>
    <row r="247" spans="1:28" s="289" customFormat="1" ht="340.5" customHeight="1" x14ac:dyDescent="0.3">
      <c r="A247" s="185">
        <v>1</v>
      </c>
      <c r="B247" s="190" t="s">
        <v>3621</v>
      </c>
      <c r="C247" s="186" t="s">
        <v>3622</v>
      </c>
      <c r="D247" s="187"/>
      <c r="E247" s="185" t="s">
        <v>0</v>
      </c>
      <c r="F247" s="188" t="s">
        <v>49</v>
      </c>
      <c r="G247" s="185" t="s">
        <v>3623</v>
      </c>
      <c r="H247" s="185" t="s">
        <v>44</v>
      </c>
      <c r="I247" s="185" t="s">
        <v>33</v>
      </c>
      <c r="J247" s="187" t="s">
        <v>137</v>
      </c>
      <c r="K247" s="187" t="s">
        <v>46</v>
      </c>
      <c r="L247" s="188" t="s">
        <v>47</v>
      </c>
      <c r="M247" s="188" t="s">
        <v>3624</v>
      </c>
      <c r="N247" s="189" t="s">
        <v>905</v>
      </c>
      <c r="O247" s="185" t="s">
        <v>906</v>
      </c>
      <c r="P247" s="185" t="s">
        <v>2651</v>
      </c>
      <c r="Q247" s="191" t="s">
        <v>3625</v>
      </c>
      <c r="R247" s="213" t="s">
        <v>3626</v>
      </c>
      <c r="S247" s="285"/>
      <c r="T247" s="285"/>
      <c r="U247" s="288">
        <v>1</v>
      </c>
    </row>
    <row r="248" spans="1:28" s="370" customFormat="1" ht="20.25" customHeight="1" x14ac:dyDescent="0.3">
      <c r="A248" s="462" t="s">
        <v>572</v>
      </c>
      <c r="B248" s="463"/>
      <c r="C248" s="463"/>
      <c r="D248" s="463"/>
      <c r="E248" s="463"/>
      <c r="F248" s="463"/>
      <c r="G248" s="463"/>
      <c r="H248" s="463"/>
      <c r="I248" s="463"/>
      <c r="J248" s="463"/>
      <c r="K248" s="463"/>
      <c r="L248" s="463"/>
      <c r="M248" s="463"/>
      <c r="N248" s="463"/>
      <c r="O248" s="463"/>
      <c r="P248" s="463"/>
      <c r="Q248" s="463"/>
      <c r="R248" s="463"/>
      <c r="S248" s="463"/>
      <c r="T248" s="464"/>
      <c r="U248" s="369"/>
    </row>
    <row r="249" spans="1:28" s="370" customFormat="1" ht="20.25" customHeight="1" x14ac:dyDescent="0.3">
      <c r="A249" s="465" t="s">
        <v>3824</v>
      </c>
      <c r="B249" s="466"/>
      <c r="C249" s="466"/>
      <c r="D249" s="466"/>
      <c r="E249" s="466"/>
      <c r="F249" s="466"/>
      <c r="G249" s="466"/>
      <c r="H249" s="466"/>
      <c r="I249" s="466"/>
      <c r="J249" s="466"/>
      <c r="K249" s="466"/>
      <c r="L249" s="466"/>
      <c r="M249" s="466"/>
      <c r="N249" s="466"/>
      <c r="O249" s="466"/>
      <c r="P249" s="466"/>
      <c r="Q249" s="466"/>
      <c r="R249" s="466"/>
      <c r="S249" s="466"/>
      <c r="T249" s="467"/>
      <c r="U249" s="369"/>
    </row>
    <row r="250" spans="1:28" s="425" customFormat="1" ht="20.25" customHeight="1" x14ac:dyDescent="0.3">
      <c r="A250" s="465" t="s">
        <v>42</v>
      </c>
      <c r="B250" s="466"/>
      <c r="C250" s="466"/>
      <c r="D250" s="466"/>
      <c r="E250" s="466"/>
      <c r="F250" s="466"/>
      <c r="G250" s="466"/>
      <c r="H250" s="466"/>
      <c r="I250" s="466"/>
      <c r="J250" s="466"/>
      <c r="K250" s="466"/>
      <c r="L250" s="466"/>
      <c r="M250" s="466"/>
      <c r="N250" s="466"/>
      <c r="O250" s="466"/>
      <c r="P250" s="466"/>
      <c r="Q250" s="466"/>
      <c r="R250" s="466"/>
      <c r="S250" s="466"/>
      <c r="T250" s="467"/>
      <c r="U250" s="393"/>
    </row>
    <row r="251" spans="1:28" s="308" customFormat="1" ht="360" customHeight="1" x14ac:dyDescent="0.25">
      <c r="A251" s="185">
        <v>1</v>
      </c>
      <c r="B251" s="185" t="s">
        <v>3825</v>
      </c>
      <c r="C251" s="186" t="s">
        <v>3826</v>
      </c>
      <c r="D251" s="187"/>
      <c r="E251" s="187" t="s">
        <v>0</v>
      </c>
      <c r="F251" s="188" t="s">
        <v>49</v>
      </c>
      <c r="G251" s="185" t="s">
        <v>3827</v>
      </c>
      <c r="H251" s="185" t="s">
        <v>44</v>
      </c>
      <c r="I251" s="185" t="s">
        <v>33</v>
      </c>
      <c r="J251" s="187" t="s">
        <v>54</v>
      </c>
      <c r="K251" s="187" t="s">
        <v>46</v>
      </c>
      <c r="L251" s="188" t="s">
        <v>3828</v>
      </c>
      <c r="M251" s="188" t="s">
        <v>48</v>
      </c>
      <c r="N251" s="189" t="s">
        <v>905</v>
      </c>
      <c r="O251" s="185" t="s">
        <v>906</v>
      </c>
      <c r="P251" s="185" t="s">
        <v>3475</v>
      </c>
      <c r="Q251" s="191" t="s">
        <v>3829</v>
      </c>
      <c r="R251" s="213" t="s">
        <v>3830</v>
      </c>
      <c r="S251" s="285"/>
      <c r="T251" s="285"/>
      <c r="U251" s="307">
        <v>1</v>
      </c>
      <c r="V251" s="307"/>
      <c r="W251" s="307"/>
      <c r="X251" s="307"/>
      <c r="Y251" s="307"/>
      <c r="Z251" s="307"/>
      <c r="AA251" s="307"/>
      <c r="AB251" s="307"/>
    </row>
    <row r="252" spans="1:28" s="289" customFormat="1" ht="20.25" customHeight="1" x14ac:dyDescent="0.3">
      <c r="A252" s="458" t="s">
        <v>3831</v>
      </c>
      <c r="B252" s="459"/>
      <c r="C252" s="459"/>
      <c r="D252" s="459"/>
      <c r="E252" s="459"/>
      <c r="F252" s="459"/>
      <c r="G252" s="459"/>
      <c r="H252" s="459"/>
      <c r="I252" s="459"/>
      <c r="J252" s="459"/>
      <c r="K252" s="459"/>
      <c r="L252" s="459"/>
      <c r="M252" s="459"/>
      <c r="N252" s="459"/>
      <c r="O252" s="459"/>
      <c r="P252" s="459"/>
      <c r="Q252" s="459"/>
      <c r="R252" s="459"/>
      <c r="S252" s="459"/>
      <c r="T252" s="460"/>
      <c r="U252" s="288"/>
    </row>
    <row r="253" spans="1:28" s="289" customFormat="1" ht="20.25" customHeight="1" x14ac:dyDescent="0.3">
      <c r="A253" s="458" t="s">
        <v>42</v>
      </c>
      <c r="B253" s="459"/>
      <c r="C253" s="459"/>
      <c r="D253" s="459"/>
      <c r="E253" s="459"/>
      <c r="F253" s="459"/>
      <c r="G253" s="459"/>
      <c r="H253" s="459"/>
      <c r="I253" s="459"/>
      <c r="J253" s="459"/>
      <c r="K253" s="459"/>
      <c r="L253" s="459"/>
      <c r="M253" s="459"/>
      <c r="N253" s="459"/>
      <c r="O253" s="459"/>
      <c r="P253" s="459"/>
      <c r="Q253" s="459"/>
      <c r="R253" s="459"/>
      <c r="S253" s="459"/>
      <c r="T253" s="460"/>
      <c r="U253" s="288"/>
    </row>
    <row r="254" spans="1:28" s="193" customFormat="1" ht="360" customHeight="1" x14ac:dyDescent="0.3">
      <c r="A254" s="185">
        <v>2</v>
      </c>
      <c r="B254" s="185" t="s">
        <v>3832</v>
      </c>
      <c r="C254" s="186">
        <v>25215</v>
      </c>
      <c r="D254" s="187"/>
      <c r="E254" s="190" t="s">
        <v>0</v>
      </c>
      <c r="F254" s="188" t="s">
        <v>49</v>
      </c>
      <c r="G254" s="185" t="s">
        <v>3833</v>
      </c>
      <c r="H254" s="185" t="s">
        <v>44</v>
      </c>
      <c r="I254" s="185" t="s">
        <v>33</v>
      </c>
      <c r="J254" s="187" t="s">
        <v>54</v>
      </c>
      <c r="K254" s="187" t="s">
        <v>46</v>
      </c>
      <c r="L254" s="188" t="s">
        <v>47</v>
      </c>
      <c r="M254" s="188" t="s">
        <v>48</v>
      </c>
      <c r="N254" s="189" t="s">
        <v>905</v>
      </c>
      <c r="O254" s="185" t="s">
        <v>906</v>
      </c>
      <c r="P254" s="185" t="s">
        <v>3475</v>
      </c>
      <c r="Q254" s="191" t="s">
        <v>3834</v>
      </c>
      <c r="R254" s="213" t="s">
        <v>3835</v>
      </c>
      <c r="S254" s="285"/>
      <c r="T254" s="285"/>
      <c r="U254" s="192">
        <v>1</v>
      </c>
    </row>
    <row r="255" spans="1:28" s="193" customFormat="1" ht="20.25" customHeight="1" x14ac:dyDescent="0.3">
      <c r="A255" s="458" t="s">
        <v>3836</v>
      </c>
      <c r="B255" s="459"/>
      <c r="C255" s="459"/>
      <c r="D255" s="459"/>
      <c r="E255" s="459"/>
      <c r="F255" s="459"/>
      <c r="G255" s="459"/>
      <c r="H255" s="459"/>
      <c r="I255" s="459"/>
      <c r="J255" s="459"/>
      <c r="K255" s="459"/>
      <c r="L255" s="459"/>
      <c r="M255" s="459"/>
      <c r="N255" s="459"/>
      <c r="O255" s="459"/>
      <c r="P255" s="459"/>
      <c r="Q255" s="459"/>
      <c r="R255" s="459"/>
      <c r="S255" s="459"/>
      <c r="T255" s="460"/>
      <c r="U255" s="192"/>
    </row>
    <row r="256" spans="1:28" s="193" customFormat="1" ht="20.25" customHeight="1" x14ac:dyDescent="0.3">
      <c r="A256" s="458" t="s">
        <v>42</v>
      </c>
      <c r="B256" s="459"/>
      <c r="C256" s="459"/>
      <c r="D256" s="459"/>
      <c r="E256" s="459"/>
      <c r="F256" s="459"/>
      <c r="G256" s="459"/>
      <c r="H256" s="459"/>
      <c r="I256" s="459"/>
      <c r="J256" s="459"/>
      <c r="K256" s="459"/>
      <c r="L256" s="459"/>
      <c r="M256" s="459"/>
      <c r="N256" s="459"/>
      <c r="O256" s="459"/>
      <c r="P256" s="459"/>
      <c r="Q256" s="459"/>
      <c r="R256" s="459"/>
      <c r="S256" s="459"/>
      <c r="T256" s="460"/>
      <c r="U256" s="192"/>
    </row>
    <row r="257" spans="1:21" s="193" customFormat="1" ht="360" customHeight="1" x14ac:dyDescent="0.3">
      <c r="A257" s="185">
        <v>3</v>
      </c>
      <c r="B257" s="185" t="s">
        <v>3837</v>
      </c>
      <c r="C257" s="186">
        <v>27237</v>
      </c>
      <c r="D257" s="187"/>
      <c r="E257" s="190" t="s">
        <v>0</v>
      </c>
      <c r="F257" s="188" t="s">
        <v>49</v>
      </c>
      <c r="G257" s="185" t="s">
        <v>3838</v>
      </c>
      <c r="H257" s="185" t="s">
        <v>44</v>
      </c>
      <c r="I257" s="185" t="s">
        <v>33</v>
      </c>
      <c r="J257" s="187" t="s">
        <v>54</v>
      </c>
      <c r="K257" s="187" t="s">
        <v>46</v>
      </c>
      <c r="L257" s="188" t="s">
        <v>47</v>
      </c>
      <c r="M257" s="188" t="s">
        <v>48</v>
      </c>
      <c r="N257" s="189" t="s">
        <v>905</v>
      </c>
      <c r="O257" s="185" t="s">
        <v>906</v>
      </c>
      <c r="P257" s="185" t="s">
        <v>3475</v>
      </c>
      <c r="Q257" s="191" t="s">
        <v>3839</v>
      </c>
      <c r="R257" s="213" t="s">
        <v>3840</v>
      </c>
      <c r="S257" s="285"/>
      <c r="T257" s="285"/>
      <c r="U257" s="192">
        <v>1</v>
      </c>
    </row>
    <row r="258" spans="1:21" s="193" customFormat="1" ht="20.25" customHeight="1" x14ac:dyDescent="0.3">
      <c r="A258" s="458" t="s">
        <v>3841</v>
      </c>
      <c r="B258" s="459"/>
      <c r="C258" s="459"/>
      <c r="D258" s="459"/>
      <c r="E258" s="459"/>
      <c r="F258" s="459"/>
      <c r="G258" s="459"/>
      <c r="H258" s="459"/>
      <c r="I258" s="459"/>
      <c r="J258" s="459"/>
      <c r="K258" s="459"/>
      <c r="L258" s="459"/>
      <c r="M258" s="459"/>
      <c r="N258" s="459"/>
      <c r="O258" s="459"/>
      <c r="P258" s="459"/>
      <c r="Q258" s="459"/>
      <c r="R258" s="459"/>
      <c r="S258" s="459"/>
      <c r="T258" s="460"/>
      <c r="U258" s="192"/>
    </row>
    <row r="259" spans="1:21" s="193" customFormat="1" ht="20.25" customHeight="1" x14ac:dyDescent="0.3">
      <c r="A259" s="458" t="s">
        <v>42</v>
      </c>
      <c r="B259" s="459"/>
      <c r="C259" s="459"/>
      <c r="D259" s="459"/>
      <c r="E259" s="459"/>
      <c r="F259" s="459"/>
      <c r="G259" s="459"/>
      <c r="H259" s="459"/>
      <c r="I259" s="459"/>
      <c r="J259" s="459"/>
      <c r="K259" s="459"/>
      <c r="L259" s="459"/>
      <c r="M259" s="459"/>
      <c r="N259" s="459"/>
      <c r="O259" s="459"/>
      <c r="P259" s="459"/>
      <c r="Q259" s="459"/>
      <c r="R259" s="459"/>
      <c r="S259" s="459"/>
      <c r="T259" s="460"/>
      <c r="U259" s="192"/>
    </row>
    <row r="260" spans="1:21" s="193" customFormat="1" ht="360" customHeight="1" x14ac:dyDescent="0.3">
      <c r="A260" s="185">
        <v>4</v>
      </c>
      <c r="B260" s="185" t="s">
        <v>1737</v>
      </c>
      <c r="C260" s="186">
        <v>28439</v>
      </c>
      <c r="D260" s="187"/>
      <c r="E260" s="190" t="s">
        <v>0</v>
      </c>
      <c r="F260" s="188" t="s">
        <v>49</v>
      </c>
      <c r="G260" s="185" t="s">
        <v>3842</v>
      </c>
      <c r="H260" s="185" t="s">
        <v>44</v>
      </c>
      <c r="I260" s="185" t="s">
        <v>33</v>
      </c>
      <c r="J260" s="187" t="s">
        <v>54</v>
      </c>
      <c r="K260" s="187" t="s">
        <v>46</v>
      </c>
      <c r="L260" s="188" t="s">
        <v>47</v>
      </c>
      <c r="M260" s="188" t="s">
        <v>48</v>
      </c>
      <c r="N260" s="189" t="s">
        <v>905</v>
      </c>
      <c r="O260" s="185" t="s">
        <v>906</v>
      </c>
      <c r="P260" s="185" t="s">
        <v>3475</v>
      </c>
      <c r="Q260" s="191" t="s">
        <v>3843</v>
      </c>
      <c r="R260" s="213" t="s">
        <v>3844</v>
      </c>
      <c r="S260" s="285"/>
      <c r="T260" s="285"/>
      <c r="U260" s="192">
        <v>1</v>
      </c>
    </row>
    <row r="261" spans="1:21" ht="25.5" x14ac:dyDescent="0.3">
      <c r="B261" s="223" t="s">
        <v>4415</v>
      </c>
      <c r="C261" s="223"/>
      <c r="D261" s="223"/>
      <c r="E261" s="223"/>
      <c r="F261" s="11"/>
      <c r="G261" s="182"/>
      <c r="H261" s="182"/>
      <c r="U261" s="175">
        <f>SUM(U11:U260)</f>
        <v>105</v>
      </c>
    </row>
  </sheetData>
  <autoFilter ref="A6:IX58"/>
  <mergeCells count="170">
    <mergeCell ref="B4:B6"/>
    <mergeCell ref="C4:C6"/>
    <mergeCell ref="D4:D6"/>
    <mergeCell ref="A27:T27"/>
    <mergeCell ref="A29:T29"/>
    <mergeCell ref="A1:L1"/>
    <mergeCell ref="A2:T2"/>
    <mergeCell ref="S4:T5"/>
    <mergeCell ref="A8:T8"/>
    <mergeCell ref="A9:T9"/>
    <mergeCell ref="A10:T10"/>
    <mergeCell ref="E4:E6"/>
    <mergeCell ref="A56:T56"/>
    <mergeCell ref="I4:I6"/>
    <mergeCell ref="F4:F6"/>
    <mergeCell ref="G4:G6"/>
    <mergeCell ref="H4:H6"/>
    <mergeCell ref="A24:T24"/>
    <mergeCell ref="A19:T19"/>
    <mergeCell ref="A20:T20"/>
    <mergeCell ref="A14:T14"/>
    <mergeCell ref="A15:T15"/>
    <mergeCell ref="A23:T23"/>
    <mergeCell ref="R4:R6"/>
    <mergeCell ref="A55:T55"/>
    <mergeCell ref="A35:T35"/>
    <mergeCell ref="O5:O6"/>
    <mergeCell ref="P5:P6"/>
    <mergeCell ref="Q4:Q6"/>
    <mergeCell ref="J5:J6"/>
    <mergeCell ref="K5:K6"/>
    <mergeCell ref="L5:M5"/>
    <mergeCell ref="N5:N6"/>
    <mergeCell ref="J4:K4"/>
    <mergeCell ref="L4:P4"/>
    <mergeCell ref="A4:A6"/>
    <mergeCell ref="A53:T53"/>
    <mergeCell ref="A46:T46"/>
    <mergeCell ref="A50:T50"/>
    <mergeCell ref="A39:T39"/>
    <mergeCell ref="A41:T41"/>
    <mergeCell ref="A42:T42"/>
    <mergeCell ref="A45:T45"/>
    <mergeCell ref="A52:T52"/>
    <mergeCell ref="A30:T30"/>
    <mergeCell ref="A34:T34"/>
    <mergeCell ref="A68:T68"/>
    <mergeCell ref="A69:T69"/>
    <mergeCell ref="A71:T71"/>
    <mergeCell ref="A72:T72"/>
    <mergeCell ref="A74:T74"/>
    <mergeCell ref="A59:T59"/>
    <mergeCell ref="A60:T60"/>
    <mergeCell ref="A61:T61"/>
    <mergeCell ref="A64:T64"/>
    <mergeCell ref="A65:T65"/>
    <mergeCell ref="A85:T85"/>
    <mergeCell ref="A86:T86"/>
    <mergeCell ref="A89:T89"/>
    <mergeCell ref="A90:T90"/>
    <mergeCell ref="A92:T92"/>
    <mergeCell ref="A75:T75"/>
    <mergeCell ref="A78:T78"/>
    <mergeCell ref="A79:T79"/>
    <mergeCell ref="A82:T82"/>
    <mergeCell ref="A83:T83"/>
    <mergeCell ref="A102:T102"/>
    <mergeCell ref="A103:T103"/>
    <mergeCell ref="A105:T105"/>
    <mergeCell ref="A106:T106"/>
    <mergeCell ref="A108:T108"/>
    <mergeCell ref="A93:T93"/>
    <mergeCell ref="A95:T95"/>
    <mergeCell ref="A96:T96"/>
    <mergeCell ref="A99:T99"/>
    <mergeCell ref="A100:T100"/>
    <mergeCell ref="A116:T116"/>
    <mergeCell ref="A118:T118"/>
    <mergeCell ref="A119:T119"/>
    <mergeCell ref="A120:T120"/>
    <mergeCell ref="A122:T122"/>
    <mergeCell ref="A109:T109"/>
    <mergeCell ref="A110:T110"/>
    <mergeCell ref="A112:T112"/>
    <mergeCell ref="A113:T113"/>
    <mergeCell ref="A115:T115"/>
    <mergeCell ref="A134:T134"/>
    <mergeCell ref="A135:T135"/>
    <mergeCell ref="A137:T137"/>
    <mergeCell ref="A138:T138"/>
    <mergeCell ref="A140:T140"/>
    <mergeCell ref="A123:T123"/>
    <mergeCell ref="A127:T127"/>
    <mergeCell ref="A129:T129"/>
    <mergeCell ref="A130:T130"/>
    <mergeCell ref="A132:T132"/>
    <mergeCell ref="A155:T155"/>
    <mergeCell ref="A156:T156"/>
    <mergeCell ref="A159:T159"/>
    <mergeCell ref="A160:T160"/>
    <mergeCell ref="A162:T162"/>
    <mergeCell ref="A142:T142"/>
    <mergeCell ref="A143:T143"/>
    <mergeCell ref="A147:T147"/>
    <mergeCell ref="A150:T150"/>
    <mergeCell ref="A151:T151"/>
    <mergeCell ref="A173:T173"/>
    <mergeCell ref="A175:T175"/>
    <mergeCell ref="A176:T176"/>
    <mergeCell ref="A178:T178"/>
    <mergeCell ref="A179:T179"/>
    <mergeCell ref="A163:T163"/>
    <mergeCell ref="A165:T165"/>
    <mergeCell ref="A166:T166"/>
    <mergeCell ref="A169:T169"/>
    <mergeCell ref="A170:T170"/>
    <mergeCell ref="A189:T189"/>
    <mergeCell ref="A191:T191"/>
    <mergeCell ref="A193:T193"/>
    <mergeCell ref="A194:T194"/>
    <mergeCell ref="A196:T196"/>
    <mergeCell ref="A182:T182"/>
    <mergeCell ref="A184:T184"/>
    <mergeCell ref="A185:T185"/>
    <mergeCell ref="A186:T186"/>
    <mergeCell ref="A188:T188"/>
    <mergeCell ref="A204:T204"/>
    <mergeCell ref="A206:T206"/>
    <mergeCell ref="A207:T207"/>
    <mergeCell ref="A209:T209"/>
    <mergeCell ref="A210:T210"/>
    <mergeCell ref="A197:T197"/>
    <mergeCell ref="A199:T199"/>
    <mergeCell ref="A200:T200"/>
    <mergeCell ref="A201:T201"/>
    <mergeCell ref="A203:T203"/>
    <mergeCell ref="A225:T225"/>
    <mergeCell ref="A226:T226"/>
    <mergeCell ref="A228:T228"/>
    <mergeCell ref="A229:T229"/>
    <mergeCell ref="A219:T219"/>
    <mergeCell ref="A221:T221"/>
    <mergeCell ref="A222:T222"/>
    <mergeCell ref="A223:T223"/>
    <mergeCell ref="A212:T212"/>
    <mergeCell ref="A213:T213"/>
    <mergeCell ref="A215:T215"/>
    <mergeCell ref="A216:T216"/>
    <mergeCell ref="A218:T218"/>
    <mergeCell ref="A238:T238"/>
    <mergeCell ref="A240:T240"/>
    <mergeCell ref="A241:T241"/>
    <mergeCell ref="A242:T242"/>
    <mergeCell ref="A244:R244"/>
    <mergeCell ref="A231:T231"/>
    <mergeCell ref="A232:T232"/>
    <mergeCell ref="A234:T234"/>
    <mergeCell ref="A235:T235"/>
    <mergeCell ref="A237:T237"/>
    <mergeCell ref="A259:T259"/>
    <mergeCell ref="A252:T252"/>
    <mergeCell ref="A253:T253"/>
    <mergeCell ref="A255:T255"/>
    <mergeCell ref="A256:T256"/>
    <mergeCell ref="A258:T258"/>
    <mergeCell ref="A245:R245"/>
    <mergeCell ref="A246:R246"/>
    <mergeCell ref="A248:T248"/>
    <mergeCell ref="A249:T249"/>
    <mergeCell ref="A250:T250"/>
  </mergeCells>
  <printOptions horizontalCentered="1"/>
  <pageMargins left="0.15748031496062992" right="0.15748031496062992" top="0.27559055118110237" bottom="0" header="0.39370078740157483" footer="3.937007874015748E-2"/>
  <pageSetup paperSize="9" scale="59" fitToHeight="0" orientation="landscape" r:id="rId1"/>
  <headerFooter>
    <oddFooter>&amp;C&amp;P</oddFooter>
  </headerFooter>
  <rowBreaks count="1" manualBreakCount="1">
    <brk id="53" max="16383" man="1"/>
  </rowBreaks>
  <drawing r:id="rId2"/>
  <legacyDrawing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pageSetUpPr fitToPage="1"/>
  </sheetPr>
  <dimension ref="A1:AB779"/>
  <sheetViews>
    <sheetView view="pageBreakPreview" zoomScale="70" zoomScaleNormal="70" zoomScaleSheetLayoutView="70" workbookViewId="0">
      <selection activeCell="B779" sqref="B779"/>
    </sheetView>
  </sheetViews>
  <sheetFormatPr defaultRowHeight="26.25" x14ac:dyDescent="0.25"/>
  <cols>
    <col min="1" max="1" width="7.5" style="2" customWidth="1"/>
    <col min="2" max="2" width="13.125" style="115" customWidth="1"/>
    <col min="3" max="3" width="14.125" style="8" customWidth="1"/>
    <col min="4" max="4" width="8.125" style="51" hidden="1" customWidth="1"/>
    <col min="5" max="5" width="7.25" style="51" hidden="1" customWidth="1"/>
    <col min="6" max="6" width="13" style="3" customWidth="1"/>
    <col min="7" max="7" width="15.5" style="2" hidden="1" customWidth="1"/>
    <col min="8" max="9" width="13.375" style="2" customWidth="1"/>
    <col min="10" max="10" width="10.375" style="2" hidden="1" customWidth="1"/>
    <col min="11" max="11" width="16.375" style="2" hidden="1" customWidth="1"/>
    <col min="12" max="12" width="37.625" style="6" hidden="1" customWidth="1"/>
    <col min="13" max="13" width="15.25" style="7" customWidth="1"/>
    <col min="14" max="14" width="12.625" style="2" customWidth="1"/>
    <col min="15" max="15" width="13.75" style="2" customWidth="1"/>
    <col min="16" max="16" width="15.75" style="2" hidden="1" customWidth="1"/>
    <col min="17" max="17" width="22.125" style="6" customWidth="1"/>
    <col min="18" max="18" width="84.5" style="7" customWidth="1"/>
    <col min="19" max="20" width="9.625" style="2" hidden="1" customWidth="1"/>
    <col min="21" max="21" width="9" style="175" customWidth="1"/>
    <col min="22" max="135" width="9" style="1"/>
    <col min="136" max="136" width="3.25" style="1" customWidth="1"/>
    <col min="137" max="137" width="14.125" style="1" customWidth="1"/>
    <col min="138" max="138" width="7.5" style="1" customWidth="1"/>
    <col min="139" max="139" width="6.125" style="1" customWidth="1"/>
    <col min="140" max="140" width="6.375" style="1" customWidth="1"/>
    <col min="141" max="142" width="9.125" style="1" customWidth="1"/>
    <col min="143" max="143" width="9.5" style="1" customWidth="1"/>
    <col min="144" max="144" width="13.625" style="1" customWidth="1"/>
    <col min="145" max="145" width="9" style="1"/>
    <col min="146" max="146" width="5.5" style="1" customWidth="1"/>
    <col min="147" max="147" width="6.875" style="1" customWidth="1"/>
    <col min="148" max="148" width="0" style="1" hidden="1" customWidth="1"/>
    <col min="149" max="149" width="20" style="1" customWidth="1"/>
    <col min="150" max="150" width="13.375" style="1" customWidth="1"/>
    <col min="151" max="151" width="10" style="1" customWidth="1"/>
    <col min="152" max="152" width="7.5" style="1" customWidth="1"/>
    <col min="153" max="153" width="6" style="1" customWidth="1"/>
    <col min="154" max="156" width="0" style="1" hidden="1" customWidth="1"/>
    <col min="157" max="160" width="6.375" style="1" customWidth="1"/>
    <col min="161" max="161" width="0" style="1" hidden="1" customWidth="1"/>
    <col min="162" max="162" width="6.375" style="1" customWidth="1"/>
    <col min="163" max="163" width="9.5" style="1" customWidth="1"/>
    <col min="164" max="391" width="9" style="1"/>
    <col min="392" max="392" width="3.25" style="1" customWidth="1"/>
    <col min="393" max="393" width="14.125" style="1" customWidth="1"/>
    <col min="394" max="394" width="7.5" style="1" customWidth="1"/>
    <col min="395" max="395" width="6.125" style="1" customWidth="1"/>
    <col min="396" max="396" width="6.375" style="1" customWidth="1"/>
    <col min="397" max="398" width="9.125" style="1" customWidth="1"/>
    <col min="399" max="399" width="9.5" style="1" customWidth="1"/>
    <col min="400" max="400" width="13.625" style="1" customWidth="1"/>
    <col min="401" max="401" width="9" style="1"/>
    <col min="402" max="402" width="5.5" style="1" customWidth="1"/>
    <col min="403" max="403" width="6.875" style="1" customWidth="1"/>
    <col min="404" max="404" width="0" style="1" hidden="1" customWidth="1"/>
    <col min="405" max="405" width="20" style="1" customWidth="1"/>
    <col min="406" max="406" width="13.375" style="1" customWidth="1"/>
    <col min="407" max="407" width="10" style="1" customWidth="1"/>
    <col min="408" max="408" width="7.5" style="1" customWidth="1"/>
    <col min="409" max="409" width="6" style="1" customWidth="1"/>
    <col min="410" max="412" width="0" style="1" hidden="1" customWidth="1"/>
    <col min="413" max="416" width="6.375" style="1" customWidth="1"/>
    <col min="417" max="417" width="0" style="1" hidden="1" customWidth="1"/>
    <col min="418" max="418" width="6.375" style="1" customWidth="1"/>
    <col min="419" max="419" width="9.5" style="1" customWidth="1"/>
    <col min="420" max="647" width="9" style="1"/>
    <col min="648" max="648" width="3.25" style="1" customWidth="1"/>
    <col min="649" max="649" width="14.125" style="1" customWidth="1"/>
    <col min="650" max="650" width="7.5" style="1" customWidth="1"/>
    <col min="651" max="651" width="6.125" style="1" customWidth="1"/>
    <col min="652" max="652" width="6.375" style="1" customWidth="1"/>
    <col min="653" max="654" width="9.125" style="1" customWidth="1"/>
    <col min="655" max="655" width="9.5" style="1" customWidth="1"/>
    <col min="656" max="656" width="13.625" style="1" customWidth="1"/>
    <col min="657" max="657" width="9" style="1"/>
    <col min="658" max="658" width="5.5" style="1" customWidth="1"/>
    <col min="659" max="659" width="6.875" style="1" customWidth="1"/>
    <col min="660" max="660" width="0" style="1" hidden="1" customWidth="1"/>
    <col min="661" max="661" width="20" style="1" customWidth="1"/>
    <col min="662" max="662" width="13.375" style="1" customWidth="1"/>
    <col min="663" max="663" width="10" style="1" customWidth="1"/>
    <col min="664" max="664" width="7.5" style="1" customWidth="1"/>
    <col min="665" max="665" width="6" style="1" customWidth="1"/>
    <col min="666" max="668" width="0" style="1" hidden="1" customWidth="1"/>
    <col min="669" max="672" width="6.375" style="1" customWidth="1"/>
    <col min="673" max="673" width="0" style="1" hidden="1" customWidth="1"/>
    <col min="674" max="674" width="6.375" style="1" customWidth="1"/>
    <col min="675" max="675" width="9.5" style="1" customWidth="1"/>
    <col min="676" max="903" width="9" style="1"/>
    <col min="904" max="904" width="3.25" style="1" customWidth="1"/>
    <col min="905" max="905" width="14.125" style="1" customWidth="1"/>
    <col min="906" max="906" width="7.5" style="1" customWidth="1"/>
    <col min="907" max="907" width="6.125" style="1" customWidth="1"/>
    <col min="908" max="908" width="6.375" style="1" customWidth="1"/>
    <col min="909" max="910" width="9.125" style="1" customWidth="1"/>
    <col min="911" max="911" width="9.5" style="1" customWidth="1"/>
    <col min="912" max="912" width="13.625" style="1" customWidth="1"/>
    <col min="913" max="913" width="9" style="1"/>
    <col min="914" max="914" width="5.5" style="1" customWidth="1"/>
    <col min="915" max="915" width="6.875" style="1" customWidth="1"/>
    <col min="916" max="916" width="0" style="1" hidden="1" customWidth="1"/>
    <col min="917" max="917" width="20" style="1" customWidth="1"/>
    <col min="918" max="918" width="13.375" style="1" customWidth="1"/>
    <col min="919" max="919" width="10" style="1" customWidth="1"/>
    <col min="920" max="920" width="7.5" style="1" customWidth="1"/>
    <col min="921" max="921" width="6" style="1" customWidth="1"/>
    <col min="922" max="924" width="0" style="1" hidden="1" customWidth="1"/>
    <col min="925" max="928" width="6.375" style="1" customWidth="1"/>
    <col min="929" max="929" width="0" style="1" hidden="1" customWidth="1"/>
    <col min="930" max="930" width="6.375" style="1" customWidth="1"/>
    <col min="931" max="931" width="9.5" style="1" customWidth="1"/>
    <col min="932" max="1159" width="9" style="1"/>
    <col min="1160" max="1160" width="3.25" style="1" customWidth="1"/>
    <col min="1161" max="1161" width="14.125" style="1" customWidth="1"/>
    <col min="1162" max="1162" width="7.5" style="1" customWidth="1"/>
    <col min="1163" max="1163" width="6.125" style="1" customWidth="1"/>
    <col min="1164" max="1164" width="6.375" style="1" customWidth="1"/>
    <col min="1165" max="1166" width="9.125" style="1" customWidth="1"/>
    <col min="1167" max="1167" width="9.5" style="1" customWidth="1"/>
    <col min="1168" max="1168" width="13.625" style="1" customWidth="1"/>
    <col min="1169" max="1169" width="9" style="1"/>
    <col min="1170" max="1170" width="5.5" style="1" customWidth="1"/>
    <col min="1171" max="1171" width="6.875" style="1" customWidth="1"/>
    <col min="1172" max="1172" width="0" style="1" hidden="1" customWidth="1"/>
    <col min="1173" max="1173" width="20" style="1" customWidth="1"/>
    <col min="1174" max="1174" width="13.375" style="1" customWidth="1"/>
    <col min="1175" max="1175" width="10" style="1" customWidth="1"/>
    <col min="1176" max="1176" width="7.5" style="1" customWidth="1"/>
    <col min="1177" max="1177" width="6" style="1" customWidth="1"/>
    <col min="1178" max="1180" width="0" style="1" hidden="1" customWidth="1"/>
    <col min="1181" max="1184" width="6.375" style="1" customWidth="1"/>
    <col min="1185" max="1185" width="0" style="1" hidden="1" customWidth="1"/>
    <col min="1186" max="1186" width="6.375" style="1" customWidth="1"/>
    <col min="1187" max="1187" width="9.5" style="1" customWidth="1"/>
    <col min="1188" max="1415" width="9" style="1"/>
    <col min="1416" max="1416" width="3.25" style="1" customWidth="1"/>
    <col min="1417" max="1417" width="14.125" style="1" customWidth="1"/>
    <col min="1418" max="1418" width="7.5" style="1" customWidth="1"/>
    <col min="1419" max="1419" width="6.125" style="1" customWidth="1"/>
    <col min="1420" max="1420" width="6.375" style="1" customWidth="1"/>
    <col min="1421" max="1422" width="9.125" style="1" customWidth="1"/>
    <col min="1423" max="1423" width="9.5" style="1" customWidth="1"/>
    <col min="1424" max="1424" width="13.625" style="1" customWidth="1"/>
    <col min="1425" max="1425" width="9" style="1"/>
    <col min="1426" max="1426" width="5.5" style="1" customWidth="1"/>
    <col min="1427" max="1427" width="6.875" style="1" customWidth="1"/>
    <col min="1428" max="1428" width="0" style="1" hidden="1" customWidth="1"/>
    <col min="1429" max="1429" width="20" style="1" customWidth="1"/>
    <col min="1430" max="1430" width="13.375" style="1" customWidth="1"/>
    <col min="1431" max="1431" width="10" style="1" customWidth="1"/>
    <col min="1432" max="1432" width="7.5" style="1" customWidth="1"/>
    <col min="1433" max="1433" width="6" style="1" customWidth="1"/>
    <col min="1434" max="1436" width="0" style="1" hidden="1" customWidth="1"/>
    <col min="1437" max="1440" width="6.375" style="1" customWidth="1"/>
    <col min="1441" max="1441" width="0" style="1" hidden="1" customWidth="1"/>
    <col min="1442" max="1442" width="6.375" style="1" customWidth="1"/>
    <col min="1443" max="1443" width="9.5" style="1" customWidth="1"/>
    <col min="1444" max="1671" width="9" style="1"/>
    <col min="1672" max="1672" width="3.25" style="1" customWidth="1"/>
    <col min="1673" max="1673" width="14.125" style="1" customWidth="1"/>
    <col min="1674" max="1674" width="7.5" style="1" customWidth="1"/>
    <col min="1675" max="1675" width="6.125" style="1" customWidth="1"/>
    <col min="1676" max="1676" width="6.375" style="1" customWidth="1"/>
    <col min="1677" max="1678" width="9.125" style="1" customWidth="1"/>
    <col min="1679" max="1679" width="9.5" style="1" customWidth="1"/>
    <col min="1680" max="1680" width="13.625" style="1" customWidth="1"/>
    <col min="1681" max="1681" width="9" style="1"/>
    <col min="1682" max="1682" width="5.5" style="1" customWidth="1"/>
    <col min="1683" max="1683" width="6.875" style="1" customWidth="1"/>
    <col min="1684" max="1684" width="0" style="1" hidden="1" customWidth="1"/>
    <col min="1685" max="1685" width="20" style="1" customWidth="1"/>
    <col min="1686" max="1686" width="13.375" style="1" customWidth="1"/>
    <col min="1687" max="1687" width="10" style="1" customWidth="1"/>
    <col min="1688" max="1688" width="7.5" style="1" customWidth="1"/>
    <col min="1689" max="1689" width="6" style="1" customWidth="1"/>
    <col min="1690" max="1692" width="0" style="1" hidden="1" customWidth="1"/>
    <col min="1693" max="1696" width="6.375" style="1" customWidth="1"/>
    <col min="1697" max="1697" width="0" style="1" hidden="1" customWidth="1"/>
    <col min="1698" max="1698" width="6.375" style="1" customWidth="1"/>
    <col min="1699" max="1699" width="9.5" style="1" customWidth="1"/>
    <col min="1700" max="1927" width="9" style="1"/>
    <col min="1928" max="1928" width="3.25" style="1" customWidth="1"/>
    <col min="1929" max="1929" width="14.125" style="1" customWidth="1"/>
    <col min="1930" max="1930" width="7.5" style="1" customWidth="1"/>
    <col min="1931" max="1931" width="6.125" style="1" customWidth="1"/>
    <col min="1932" max="1932" width="6.375" style="1" customWidth="1"/>
    <col min="1933" max="1934" width="9.125" style="1" customWidth="1"/>
    <col min="1935" max="1935" width="9.5" style="1" customWidth="1"/>
    <col min="1936" max="1936" width="13.625" style="1" customWidth="1"/>
    <col min="1937" max="1937" width="9" style="1"/>
    <col min="1938" max="1938" width="5.5" style="1" customWidth="1"/>
    <col min="1939" max="1939" width="6.875" style="1" customWidth="1"/>
    <col min="1940" max="1940" width="0" style="1" hidden="1" customWidth="1"/>
    <col min="1941" max="1941" width="20" style="1" customWidth="1"/>
    <col min="1942" max="1942" width="13.375" style="1" customWidth="1"/>
    <col min="1943" max="1943" width="10" style="1" customWidth="1"/>
    <col min="1944" max="1944" width="7.5" style="1" customWidth="1"/>
    <col min="1945" max="1945" width="6" style="1" customWidth="1"/>
    <col min="1946" max="1948" width="0" style="1" hidden="1" customWidth="1"/>
    <col min="1949" max="1952" width="6.375" style="1" customWidth="1"/>
    <col min="1953" max="1953" width="0" style="1" hidden="1" customWidth="1"/>
    <col min="1954" max="1954" width="6.375" style="1" customWidth="1"/>
    <col min="1955" max="1955" width="9.5" style="1" customWidth="1"/>
    <col min="1956" max="2183" width="9" style="1"/>
    <col min="2184" max="2184" width="3.25" style="1" customWidth="1"/>
    <col min="2185" max="2185" width="14.125" style="1" customWidth="1"/>
    <col min="2186" max="2186" width="7.5" style="1" customWidth="1"/>
    <col min="2187" max="2187" width="6.125" style="1" customWidth="1"/>
    <col min="2188" max="2188" width="6.375" style="1" customWidth="1"/>
    <col min="2189" max="2190" width="9.125" style="1" customWidth="1"/>
    <col min="2191" max="2191" width="9.5" style="1" customWidth="1"/>
    <col min="2192" max="2192" width="13.625" style="1" customWidth="1"/>
    <col min="2193" max="2193" width="9" style="1"/>
    <col min="2194" max="2194" width="5.5" style="1" customWidth="1"/>
    <col min="2195" max="2195" width="6.875" style="1" customWidth="1"/>
    <col min="2196" max="2196" width="0" style="1" hidden="1" customWidth="1"/>
    <col min="2197" max="2197" width="20" style="1" customWidth="1"/>
    <col min="2198" max="2198" width="13.375" style="1" customWidth="1"/>
    <col min="2199" max="2199" width="10" style="1" customWidth="1"/>
    <col min="2200" max="2200" width="7.5" style="1" customWidth="1"/>
    <col min="2201" max="2201" width="6" style="1" customWidth="1"/>
    <col min="2202" max="2204" width="0" style="1" hidden="1" customWidth="1"/>
    <col min="2205" max="2208" width="6.375" style="1" customWidth="1"/>
    <col min="2209" max="2209" width="0" style="1" hidden="1" customWidth="1"/>
    <col min="2210" max="2210" width="6.375" style="1" customWidth="1"/>
    <col min="2211" max="2211" width="9.5" style="1" customWidth="1"/>
    <col min="2212" max="2439" width="9" style="1"/>
    <col min="2440" max="2440" width="3.25" style="1" customWidth="1"/>
    <col min="2441" max="2441" width="14.125" style="1" customWidth="1"/>
    <col min="2442" max="2442" width="7.5" style="1" customWidth="1"/>
    <col min="2443" max="2443" width="6.125" style="1" customWidth="1"/>
    <col min="2444" max="2444" width="6.375" style="1" customWidth="1"/>
    <col min="2445" max="2446" width="9.125" style="1" customWidth="1"/>
    <col min="2447" max="2447" width="9.5" style="1" customWidth="1"/>
    <col min="2448" max="2448" width="13.625" style="1" customWidth="1"/>
    <col min="2449" max="2449" width="9" style="1"/>
    <col min="2450" max="2450" width="5.5" style="1" customWidth="1"/>
    <col min="2451" max="2451" width="6.875" style="1" customWidth="1"/>
    <col min="2452" max="2452" width="0" style="1" hidden="1" customWidth="1"/>
    <col min="2453" max="2453" width="20" style="1" customWidth="1"/>
    <col min="2454" max="2454" width="13.375" style="1" customWidth="1"/>
    <col min="2455" max="2455" width="10" style="1" customWidth="1"/>
    <col min="2456" max="2456" width="7.5" style="1" customWidth="1"/>
    <col min="2457" max="2457" width="6" style="1" customWidth="1"/>
    <col min="2458" max="2460" width="0" style="1" hidden="1" customWidth="1"/>
    <col min="2461" max="2464" width="6.375" style="1" customWidth="1"/>
    <col min="2465" max="2465" width="0" style="1" hidden="1" customWidth="1"/>
    <col min="2466" max="2466" width="6.375" style="1" customWidth="1"/>
    <col min="2467" max="2467" width="9.5" style="1" customWidth="1"/>
    <col min="2468" max="2695" width="9" style="1"/>
    <col min="2696" max="2696" width="3.25" style="1" customWidth="1"/>
    <col min="2697" max="2697" width="14.125" style="1" customWidth="1"/>
    <col min="2698" max="2698" width="7.5" style="1" customWidth="1"/>
    <col min="2699" max="2699" width="6.125" style="1" customWidth="1"/>
    <col min="2700" max="2700" width="6.375" style="1" customWidth="1"/>
    <col min="2701" max="2702" width="9.125" style="1" customWidth="1"/>
    <col min="2703" max="2703" width="9.5" style="1" customWidth="1"/>
    <col min="2704" max="2704" width="13.625" style="1" customWidth="1"/>
    <col min="2705" max="2705" width="9" style="1"/>
    <col min="2706" max="2706" width="5.5" style="1" customWidth="1"/>
    <col min="2707" max="2707" width="6.875" style="1" customWidth="1"/>
    <col min="2708" max="2708" width="0" style="1" hidden="1" customWidth="1"/>
    <col min="2709" max="2709" width="20" style="1" customWidth="1"/>
    <col min="2710" max="2710" width="13.375" style="1" customWidth="1"/>
    <col min="2711" max="2711" width="10" style="1" customWidth="1"/>
    <col min="2712" max="2712" width="7.5" style="1" customWidth="1"/>
    <col min="2713" max="2713" width="6" style="1" customWidth="1"/>
    <col min="2714" max="2716" width="0" style="1" hidden="1" customWidth="1"/>
    <col min="2717" max="2720" width="6.375" style="1" customWidth="1"/>
    <col min="2721" max="2721" width="0" style="1" hidden="1" customWidth="1"/>
    <col min="2722" max="2722" width="6.375" style="1" customWidth="1"/>
    <col min="2723" max="2723" width="9.5" style="1" customWidth="1"/>
    <col min="2724" max="2951" width="9" style="1"/>
    <col min="2952" max="2952" width="3.25" style="1" customWidth="1"/>
    <col min="2953" max="2953" width="14.125" style="1" customWidth="1"/>
    <col min="2954" max="2954" width="7.5" style="1" customWidth="1"/>
    <col min="2955" max="2955" width="6.125" style="1" customWidth="1"/>
    <col min="2956" max="2956" width="6.375" style="1" customWidth="1"/>
    <col min="2957" max="2958" width="9.125" style="1" customWidth="1"/>
    <col min="2959" max="2959" width="9.5" style="1" customWidth="1"/>
    <col min="2960" max="2960" width="13.625" style="1" customWidth="1"/>
    <col min="2961" max="2961" width="9" style="1"/>
    <col min="2962" max="2962" width="5.5" style="1" customWidth="1"/>
    <col min="2963" max="2963" width="6.875" style="1" customWidth="1"/>
    <col min="2964" max="2964" width="0" style="1" hidden="1" customWidth="1"/>
    <col min="2965" max="2965" width="20" style="1" customWidth="1"/>
    <col min="2966" max="2966" width="13.375" style="1" customWidth="1"/>
    <col min="2967" max="2967" width="10" style="1" customWidth="1"/>
    <col min="2968" max="2968" width="7.5" style="1" customWidth="1"/>
    <col min="2969" max="2969" width="6" style="1" customWidth="1"/>
    <col min="2970" max="2972" width="0" style="1" hidden="1" customWidth="1"/>
    <col min="2973" max="2976" width="6.375" style="1" customWidth="1"/>
    <col min="2977" max="2977" width="0" style="1" hidden="1" customWidth="1"/>
    <col min="2978" max="2978" width="6.375" style="1" customWidth="1"/>
    <col min="2979" max="2979" width="9.5" style="1" customWidth="1"/>
    <col min="2980" max="3207" width="9" style="1"/>
    <col min="3208" max="3208" width="3.25" style="1" customWidth="1"/>
    <col min="3209" max="3209" width="14.125" style="1" customWidth="1"/>
    <col min="3210" max="3210" width="7.5" style="1" customWidth="1"/>
    <col min="3211" max="3211" width="6.125" style="1" customWidth="1"/>
    <col min="3212" max="3212" width="6.375" style="1" customWidth="1"/>
    <col min="3213" max="3214" width="9.125" style="1" customWidth="1"/>
    <col min="3215" max="3215" width="9.5" style="1" customWidth="1"/>
    <col min="3216" max="3216" width="13.625" style="1" customWidth="1"/>
    <col min="3217" max="3217" width="9" style="1"/>
    <col min="3218" max="3218" width="5.5" style="1" customWidth="1"/>
    <col min="3219" max="3219" width="6.875" style="1" customWidth="1"/>
    <col min="3220" max="3220" width="0" style="1" hidden="1" customWidth="1"/>
    <col min="3221" max="3221" width="20" style="1" customWidth="1"/>
    <col min="3222" max="3222" width="13.375" style="1" customWidth="1"/>
    <col min="3223" max="3223" width="10" style="1" customWidth="1"/>
    <col min="3224" max="3224" width="7.5" style="1" customWidth="1"/>
    <col min="3225" max="3225" width="6" style="1" customWidth="1"/>
    <col min="3226" max="3228" width="0" style="1" hidden="1" customWidth="1"/>
    <col min="3229" max="3232" width="6.375" style="1" customWidth="1"/>
    <col min="3233" max="3233" width="0" style="1" hidden="1" customWidth="1"/>
    <col min="3234" max="3234" width="6.375" style="1" customWidth="1"/>
    <col min="3235" max="3235" width="9.5" style="1" customWidth="1"/>
    <col min="3236" max="3463" width="9" style="1"/>
    <col min="3464" max="3464" width="3.25" style="1" customWidth="1"/>
    <col min="3465" max="3465" width="14.125" style="1" customWidth="1"/>
    <col min="3466" max="3466" width="7.5" style="1" customWidth="1"/>
    <col min="3467" max="3467" width="6.125" style="1" customWidth="1"/>
    <col min="3468" max="3468" width="6.375" style="1" customWidth="1"/>
    <col min="3469" max="3470" width="9.125" style="1" customWidth="1"/>
    <col min="3471" max="3471" width="9.5" style="1" customWidth="1"/>
    <col min="3472" max="3472" width="13.625" style="1" customWidth="1"/>
    <col min="3473" max="3473" width="9" style="1"/>
    <col min="3474" max="3474" width="5.5" style="1" customWidth="1"/>
    <col min="3475" max="3475" width="6.875" style="1" customWidth="1"/>
    <col min="3476" max="3476" width="0" style="1" hidden="1" customWidth="1"/>
    <col min="3477" max="3477" width="20" style="1" customWidth="1"/>
    <col min="3478" max="3478" width="13.375" style="1" customWidth="1"/>
    <col min="3479" max="3479" width="10" style="1" customWidth="1"/>
    <col min="3480" max="3480" width="7.5" style="1" customWidth="1"/>
    <col min="3481" max="3481" width="6" style="1" customWidth="1"/>
    <col min="3482" max="3484" width="0" style="1" hidden="1" customWidth="1"/>
    <col min="3485" max="3488" width="6.375" style="1" customWidth="1"/>
    <col min="3489" max="3489" width="0" style="1" hidden="1" customWidth="1"/>
    <col min="3490" max="3490" width="6.375" style="1" customWidth="1"/>
    <col min="3491" max="3491" width="9.5" style="1" customWidth="1"/>
    <col min="3492" max="3719" width="9" style="1"/>
    <col min="3720" max="3720" width="3.25" style="1" customWidth="1"/>
    <col min="3721" max="3721" width="14.125" style="1" customWidth="1"/>
    <col min="3722" max="3722" width="7.5" style="1" customWidth="1"/>
    <col min="3723" max="3723" width="6.125" style="1" customWidth="1"/>
    <col min="3724" max="3724" width="6.375" style="1" customWidth="1"/>
    <col min="3725" max="3726" width="9.125" style="1" customWidth="1"/>
    <col min="3727" max="3727" width="9.5" style="1" customWidth="1"/>
    <col min="3728" max="3728" width="13.625" style="1" customWidth="1"/>
    <col min="3729" max="3729" width="9" style="1"/>
    <col min="3730" max="3730" width="5.5" style="1" customWidth="1"/>
    <col min="3731" max="3731" width="6.875" style="1" customWidth="1"/>
    <col min="3732" max="3732" width="0" style="1" hidden="1" customWidth="1"/>
    <col min="3733" max="3733" width="20" style="1" customWidth="1"/>
    <col min="3734" max="3734" width="13.375" style="1" customWidth="1"/>
    <col min="3735" max="3735" width="10" style="1" customWidth="1"/>
    <col min="3736" max="3736" width="7.5" style="1" customWidth="1"/>
    <col min="3737" max="3737" width="6" style="1" customWidth="1"/>
    <col min="3738" max="3740" width="0" style="1" hidden="1" customWidth="1"/>
    <col min="3741" max="3744" width="6.375" style="1" customWidth="1"/>
    <col min="3745" max="3745" width="0" style="1" hidden="1" customWidth="1"/>
    <col min="3746" max="3746" width="6.375" style="1" customWidth="1"/>
    <col min="3747" max="3747" width="9.5" style="1" customWidth="1"/>
    <col min="3748" max="3975" width="9" style="1"/>
    <col min="3976" max="3976" width="3.25" style="1" customWidth="1"/>
    <col min="3977" max="3977" width="14.125" style="1" customWidth="1"/>
    <col min="3978" max="3978" width="7.5" style="1" customWidth="1"/>
    <col min="3979" max="3979" width="6.125" style="1" customWidth="1"/>
    <col min="3980" max="3980" width="6.375" style="1" customWidth="1"/>
    <col min="3981" max="3982" width="9.125" style="1" customWidth="1"/>
    <col min="3983" max="3983" width="9.5" style="1" customWidth="1"/>
    <col min="3984" max="3984" width="13.625" style="1" customWidth="1"/>
    <col min="3985" max="3985" width="9" style="1"/>
    <col min="3986" max="3986" width="5.5" style="1" customWidth="1"/>
    <col min="3987" max="3987" width="6.875" style="1" customWidth="1"/>
    <col min="3988" max="3988" width="0" style="1" hidden="1" customWidth="1"/>
    <col min="3989" max="3989" width="20" style="1" customWidth="1"/>
    <col min="3990" max="3990" width="13.375" style="1" customWidth="1"/>
    <col min="3991" max="3991" width="10" style="1" customWidth="1"/>
    <col min="3992" max="3992" width="7.5" style="1" customWidth="1"/>
    <col min="3993" max="3993" width="6" style="1" customWidth="1"/>
    <col min="3994" max="3996" width="0" style="1" hidden="1" customWidth="1"/>
    <col min="3997" max="4000" width="6.375" style="1" customWidth="1"/>
    <col min="4001" max="4001" width="0" style="1" hidden="1" customWidth="1"/>
    <col min="4002" max="4002" width="6.375" style="1" customWidth="1"/>
    <col min="4003" max="4003" width="9.5" style="1" customWidth="1"/>
    <col min="4004" max="4231" width="9" style="1"/>
    <col min="4232" max="4232" width="3.25" style="1" customWidth="1"/>
    <col min="4233" max="4233" width="14.125" style="1" customWidth="1"/>
    <col min="4234" max="4234" width="7.5" style="1" customWidth="1"/>
    <col min="4235" max="4235" width="6.125" style="1" customWidth="1"/>
    <col min="4236" max="4236" width="6.375" style="1" customWidth="1"/>
    <col min="4237" max="4238" width="9.125" style="1" customWidth="1"/>
    <col min="4239" max="4239" width="9.5" style="1" customWidth="1"/>
    <col min="4240" max="4240" width="13.625" style="1" customWidth="1"/>
    <col min="4241" max="4241" width="9" style="1"/>
    <col min="4242" max="4242" width="5.5" style="1" customWidth="1"/>
    <col min="4243" max="4243" width="6.875" style="1" customWidth="1"/>
    <col min="4244" max="4244" width="0" style="1" hidden="1" customWidth="1"/>
    <col min="4245" max="4245" width="20" style="1" customWidth="1"/>
    <col min="4246" max="4246" width="13.375" style="1" customWidth="1"/>
    <col min="4247" max="4247" width="10" style="1" customWidth="1"/>
    <col min="4248" max="4248" width="7.5" style="1" customWidth="1"/>
    <col min="4249" max="4249" width="6" style="1" customWidth="1"/>
    <col min="4250" max="4252" width="0" style="1" hidden="1" customWidth="1"/>
    <col min="4253" max="4256" width="6.375" style="1" customWidth="1"/>
    <col min="4257" max="4257" width="0" style="1" hidden="1" customWidth="1"/>
    <col min="4258" max="4258" width="6.375" style="1" customWidth="1"/>
    <col min="4259" max="4259" width="9.5" style="1" customWidth="1"/>
    <col min="4260" max="4487" width="9" style="1"/>
    <col min="4488" max="4488" width="3.25" style="1" customWidth="1"/>
    <col min="4489" max="4489" width="14.125" style="1" customWidth="1"/>
    <col min="4490" max="4490" width="7.5" style="1" customWidth="1"/>
    <col min="4491" max="4491" width="6.125" style="1" customWidth="1"/>
    <col min="4492" max="4492" width="6.375" style="1" customWidth="1"/>
    <col min="4493" max="4494" width="9.125" style="1" customWidth="1"/>
    <col min="4495" max="4495" width="9.5" style="1" customWidth="1"/>
    <col min="4496" max="4496" width="13.625" style="1" customWidth="1"/>
    <col min="4497" max="4497" width="9" style="1"/>
    <col min="4498" max="4498" width="5.5" style="1" customWidth="1"/>
    <col min="4499" max="4499" width="6.875" style="1" customWidth="1"/>
    <col min="4500" max="4500" width="0" style="1" hidden="1" customWidth="1"/>
    <col min="4501" max="4501" width="20" style="1" customWidth="1"/>
    <col min="4502" max="4502" width="13.375" style="1" customWidth="1"/>
    <col min="4503" max="4503" width="10" style="1" customWidth="1"/>
    <col min="4504" max="4504" width="7.5" style="1" customWidth="1"/>
    <col min="4505" max="4505" width="6" style="1" customWidth="1"/>
    <col min="4506" max="4508" width="0" style="1" hidden="1" customWidth="1"/>
    <col min="4509" max="4512" width="6.375" style="1" customWidth="1"/>
    <col min="4513" max="4513" width="0" style="1" hidden="1" customWidth="1"/>
    <col min="4514" max="4514" width="6.375" style="1" customWidth="1"/>
    <col min="4515" max="4515" width="9.5" style="1" customWidth="1"/>
    <col min="4516" max="4743" width="9" style="1"/>
    <col min="4744" max="4744" width="3.25" style="1" customWidth="1"/>
    <col min="4745" max="4745" width="14.125" style="1" customWidth="1"/>
    <col min="4746" max="4746" width="7.5" style="1" customWidth="1"/>
    <col min="4747" max="4747" width="6.125" style="1" customWidth="1"/>
    <col min="4748" max="4748" width="6.375" style="1" customWidth="1"/>
    <col min="4749" max="4750" width="9.125" style="1" customWidth="1"/>
    <col min="4751" max="4751" width="9.5" style="1" customWidth="1"/>
    <col min="4752" max="4752" width="13.625" style="1" customWidth="1"/>
    <col min="4753" max="4753" width="9" style="1"/>
    <col min="4754" max="4754" width="5.5" style="1" customWidth="1"/>
    <col min="4755" max="4755" width="6.875" style="1" customWidth="1"/>
    <col min="4756" max="4756" width="0" style="1" hidden="1" customWidth="1"/>
    <col min="4757" max="4757" width="20" style="1" customWidth="1"/>
    <col min="4758" max="4758" width="13.375" style="1" customWidth="1"/>
    <col min="4759" max="4759" width="10" style="1" customWidth="1"/>
    <col min="4760" max="4760" width="7.5" style="1" customWidth="1"/>
    <col min="4761" max="4761" width="6" style="1" customWidth="1"/>
    <col min="4762" max="4764" width="0" style="1" hidden="1" customWidth="1"/>
    <col min="4765" max="4768" width="6.375" style="1" customWidth="1"/>
    <col min="4769" max="4769" width="0" style="1" hidden="1" customWidth="1"/>
    <col min="4770" max="4770" width="6.375" style="1" customWidth="1"/>
    <col min="4771" max="4771" width="9.5" style="1" customWidth="1"/>
    <col min="4772" max="4999" width="9" style="1"/>
    <col min="5000" max="5000" width="3.25" style="1" customWidth="1"/>
    <col min="5001" max="5001" width="14.125" style="1" customWidth="1"/>
    <col min="5002" max="5002" width="7.5" style="1" customWidth="1"/>
    <col min="5003" max="5003" width="6.125" style="1" customWidth="1"/>
    <col min="5004" max="5004" width="6.375" style="1" customWidth="1"/>
    <col min="5005" max="5006" width="9.125" style="1" customWidth="1"/>
    <col min="5007" max="5007" width="9.5" style="1" customWidth="1"/>
    <col min="5008" max="5008" width="13.625" style="1" customWidth="1"/>
    <col min="5009" max="5009" width="9" style="1"/>
    <col min="5010" max="5010" width="5.5" style="1" customWidth="1"/>
    <col min="5011" max="5011" width="6.875" style="1" customWidth="1"/>
    <col min="5012" max="5012" width="0" style="1" hidden="1" customWidth="1"/>
    <col min="5013" max="5013" width="20" style="1" customWidth="1"/>
    <col min="5014" max="5014" width="13.375" style="1" customWidth="1"/>
    <col min="5015" max="5015" width="10" style="1" customWidth="1"/>
    <col min="5016" max="5016" width="7.5" style="1" customWidth="1"/>
    <col min="5017" max="5017" width="6" style="1" customWidth="1"/>
    <col min="5018" max="5020" width="0" style="1" hidden="1" customWidth="1"/>
    <col min="5021" max="5024" width="6.375" style="1" customWidth="1"/>
    <col min="5025" max="5025" width="0" style="1" hidden="1" customWidth="1"/>
    <col min="5026" max="5026" width="6.375" style="1" customWidth="1"/>
    <col min="5027" max="5027" width="9.5" style="1" customWidth="1"/>
    <col min="5028" max="5255" width="9" style="1"/>
    <col min="5256" max="5256" width="3.25" style="1" customWidth="1"/>
    <col min="5257" max="5257" width="14.125" style="1" customWidth="1"/>
    <col min="5258" max="5258" width="7.5" style="1" customWidth="1"/>
    <col min="5259" max="5259" width="6.125" style="1" customWidth="1"/>
    <col min="5260" max="5260" width="6.375" style="1" customWidth="1"/>
    <col min="5261" max="5262" width="9.125" style="1" customWidth="1"/>
    <col min="5263" max="5263" width="9.5" style="1" customWidth="1"/>
    <col min="5264" max="5264" width="13.625" style="1" customWidth="1"/>
    <col min="5265" max="5265" width="9" style="1"/>
    <col min="5266" max="5266" width="5.5" style="1" customWidth="1"/>
    <col min="5267" max="5267" width="6.875" style="1" customWidth="1"/>
    <col min="5268" max="5268" width="0" style="1" hidden="1" customWidth="1"/>
    <col min="5269" max="5269" width="20" style="1" customWidth="1"/>
    <col min="5270" max="5270" width="13.375" style="1" customWidth="1"/>
    <col min="5271" max="5271" width="10" style="1" customWidth="1"/>
    <col min="5272" max="5272" width="7.5" style="1" customWidth="1"/>
    <col min="5273" max="5273" width="6" style="1" customWidth="1"/>
    <col min="5274" max="5276" width="0" style="1" hidden="1" customWidth="1"/>
    <col min="5277" max="5280" width="6.375" style="1" customWidth="1"/>
    <col min="5281" max="5281" width="0" style="1" hidden="1" customWidth="1"/>
    <col min="5282" max="5282" width="6.375" style="1" customWidth="1"/>
    <col min="5283" max="5283" width="9.5" style="1" customWidth="1"/>
    <col min="5284" max="5511" width="9" style="1"/>
    <col min="5512" max="5512" width="3.25" style="1" customWidth="1"/>
    <col min="5513" max="5513" width="14.125" style="1" customWidth="1"/>
    <col min="5514" max="5514" width="7.5" style="1" customWidth="1"/>
    <col min="5515" max="5515" width="6.125" style="1" customWidth="1"/>
    <col min="5516" max="5516" width="6.375" style="1" customWidth="1"/>
    <col min="5517" max="5518" width="9.125" style="1" customWidth="1"/>
    <col min="5519" max="5519" width="9.5" style="1" customWidth="1"/>
    <col min="5520" max="5520" width="13.625" style="1" customWidth="1"/>
    <col min="5521" max="5521" width="9" style="1"/>
    <col min="5522" max="5522" width="5.5" style="1" customWidth="1"/>
    <col min="5523" max="5523" width="6.875" style="1" customWidth="1"/>
    <col min="5524" max="5524" width="0" style="1" hidden="1" customWidth="1"/>
    <col min="5525" max="5525" width="20" style="1" customWidth="1"/>
    <col min="5526" max="5526" width="13.375" style="1" customWidth="1"/>
    <col min="5527" max="5527" width="10" style="1" customWidth="1"/>
    <col min="5528" max="5528" width="7.5" style="1" customWidth="1"/>
    <col min="5529" max="5529" width="6" style="1" customWidth="1"/>
    <col min="5530" max="5532" width="0" style="1" hidden="1" customWidth="1"/>
    <col min="5533" max="5536" width="6.375" style="1" customWidth="1"/>
    <col min="5537" max="5537" width="0" style="1" hidden="1" customWidth="1"/>
    <col min="5538" max="5538" width="6.375" style="1" customWidth="1"/>
    <col min="5539" max="5539" width="9.5" style="1" customWidth="1"/>
    <col min="5540" max="5767" width="9" style="1"/>
    <col min="5768" max="5768" width="3.25" style="1" customWidth="1"/>
    <col min="5769" max="5769" width="14.125" style="1" customWidth="1"/>
    <col min="5770" max="5770" width="7.5" style="1" customWidth="1"/>
    <col min="5771" max="5771" width="6.125" style="1" customWidth="1"/>
    <col min="5772" max="5772" width="6.375" style="1" customWidth="1"/>
    <col min="5773" max="5774" width="9.125" style="1" customWidth="1"/>
    <col min="5775" max="5775" width="9.5" style="1" customWidth="1"/>
    <col min="5776" max="5776" width="13.625" style="1" customWidth="1"/>
    <col min="5777" max="5777" width="9" style="1"/>
    <col min="5778" max="5778" width="5.5" style="1" customWidth="1"/>
    <col min="5779" max="5779" width="6.875" style="1" customWidth="1"/>
    <col min="5780" max="5780" width="0" style="1" hidden="1" customWidth="1"/>
    <col min="5781" max="5781" width="20" style="1" customWidth="1"/>
    <col min="5782" max="5782" width="13.375" style="1" customWidth="1"/>
    <col min="5783" max="5783" width="10" style="1" customWidth="1"/>
    <col min="5784" max="5784" width="7.5" style="1" customWidth="1"/>
    <col min="5785" max="5785" width="6" style="1" customWidth="1"/>
    <col min="5786" max="5788" width="0" style="1" hidden="1" customWidth="1"/>
    <col min="5789" max="5792" width="6.375" style="1" customWidth="1"/>
    <col min="5793" max="5793" width="0" style="1" hidden="1" customWidth="1"/>
    <col min="5794" max="5794" width="6.375" style="1" customWidth="1"/>
    <col min="5795" max="5795" width="9.5" style="1" customWidth="1"/>
    <col min="5796" max="6023" width="9" style="1"/>
    <col min="6024" max="6024" width="3.25" style="1" customWidth="1"/>
    <col min="6025" max="6025" width="14.125" style="1" customWidth="1"/>
    <col min="6026" max="6026" width="7.5" style="1" customWidth="1"/>
    <col min="6027" max="6027" width="6.125" style="1" customWidth="1"/>
    <col min="6028" max="6028" width="6.375" style="1" customWidth="1"/>
    <col min="6029" max="6030" width="9.125" style="1" customWidth="1"/>
    <col min="6031" max="6031" width="9.5" style="1" customWidth="1"/>
    <col min="6032" max="6032" width="13.625" style="1" customWidth="1"/>
    <col min="6033" max="6033" width="9" style="1"/>
    <col min="6034" max="6034" width="5.5" style="1" customWidth="1"/>
    <col min="6035" max="6035" width="6.875" style="1" customWidth="1"/>
    <col min="6036" max="6036" width="0" style="1" hidden="1" customWidth="1"/>
    <col min="6037" max="6037" width="20" style="1" customWidth="1"/>
    <col min="6038" max="6038" width="13.375" style="1" customWidth="1"/>
    <col min="6039" max="6039" width="10" style="1" customWidth="1"/>
    <col min="6040" max="6040" width="7.5" style="1" customWidth="1"/>
    <col min="6041" max="6041" width="6" style="1" customWidth="1"/>
    <col min="6042" max="6044" width="0" style="1" hidden="1" customWidth="1"/>
    <col min="6045" max="6048" width="6.375" style="1" customWidth="1"/>
    <col min="6049" max="6049" width="0" style="1" hidden="1" customWidth="1"/>
    <col min="6050" max="6050" width="6.375" style="1" customWidth="1"/>
    <col min="6051" max="6051" width="9.5" style="1" customWidth="1"/>
    <col min="6052" max="6279" width="9" style="1"/>
    <col min="6280" max="6280" width="3.25" style="1" customWidth="1"/>
    <col min="6281" max="6281" width="14.125" style="1" customWidth="1"/>
    <col min="6282" max="6282" width="7.5" style="1" customWidth="1"/>
    <col min="6283" max="6283" width="6.125" style="1" customWidth="1"/>
    <col min="6284" max="6284" width="6.375" style="1" customWidth="1"/>
    <col min="6285" max="6286" width="9.125" style="1" customWidth="1"/>
    <col min="6287" max="6287" width="9.5" style="1" customWidth="1"/>
    <col min="6288" max="6288" width="13.625" style="1" customWidth="1"/>
    <col min="6289" max="6289" width="9" style="1"/>
    <col min="6290" max="6290" width="5.5" style="1" customWidth="1"/>
    <col min="6291" max="6291" width="6.875" style="1" customWidth="1"/>
    <col min="6292" max="6292" width="0" style="1" hidden="1" customWidth="1"/>
    <col min="6293" max="6293" width="20" style="1" customWidth="1"/>
    <col min="6294" max="6294" width="13.375" style="1" customWidth="1"/>
    <col min="6295" max="6295" width="10" style="1" customWidth="1"/>
    <col min="6296" max="6296" width="7.5" style="1" customWidth="1"/>
    <col min="6297" max="6297" width="6" style="1" customWidth="1"/>
    <col min="6298" max="6300" width="0" style="1" hidden="1" customWidth="1"/>
    <col min="6301" max="6304" width="6.375" style="1" customWidth="1"/>
    <col min="6305" max="6305" width="0" style="1" hidden="1" customWidth="1"/>
    <col min="6306" max="6306" width="6.375" style="1" customWidth="1"/>
    <col min="6307" max="6307" width="9.5" style="1" customWidth="1"/>
    <col min="6308" max="6535" width="9" style="1"/>
    <col min="6536" max="6536" width="3.25" style="1" customWidth="1"/>
    <col min="6537" max="6537" width="14.125" style="1" customWidth="1"/>
    <col min="6538" max="6538" width="7.5" style="1" customWidth="1"/>
    <col min="6539" max="6539" width="6.125" style="1" customWidth="1"/>
    <col min="6540" max="6540" width="6.375" style="1" customWidth="1"/>
    <col min="6541" max="6542" width="9.125" style="1" customWidth="1"/>
    <col min="6543" max="6543" width="9.5" style="1" customWidth="1"/>
    <col min="6544" max="6544" width="13.625" style="1" customWidth="1"/>
    <col min="6545" max="6545" width="9" style="1"/>
    <col min="6546" max="6546" width="5.5" style="1" customWidth="1"/>
    <col min="6547" max="6547" width="6.875" style="1" customWidth="1"/>
    <col min="6548" max="6548" width="0" style="1" hidden="1" customWidth="1"/>
    <col min="6549" max="6549" width="20" style="1" customWidth="1"/>
    <col min="6550" max="6550" width="13.375" style="1" customWidth="1"/>
    <col min="6551" max="6551" width="10" style="1" customWidth="1"/>
    <col min="6552" max="6552" width="7.5" style="1" customWidth="1"/>
    <col min="6553" max="6553" width="6" style="1" customWidth="1"/>
    <col min="6554" max="6556" width="0" style="1" hidden="1" customWidth="1"/>
    <col min="6557" max="6560" width="6.375" style="1" customWidth="1"/>
    <col min="6561" max="6561" width="0" style="1" hidden="1" customWidth="1"/>
    <col min="6562" max="6562" width="6.375" style="1" customWidth="1"/>
    <col min="6563" max="6563" width="9.5" style="1" customWidth="1"/>
    <col min="6564" max="6791" width="9" style="1"/>
    <col min="6792" max="6792" width="3.25" style="1" customWidth="1"/>
    <col min="6793" max="6793" width="14.125" style="1" customWidth="1"/>
    <col min="6794" max="6794" width="7.5" style="1" customWidth="1"/>
    <col min="6795" max="6795" width="6.125" style="1" customWidth="1"/>
    <col min="6796" max="6796" width="6.375" style="1" customWidth="1"/>
    <col min="6797" max="6798" width="9.125" style="1" customWidth="1"/>
    <col min="6799" max="6799" width="9.5" style="1" customWidth="1"/>
    <col min="6800" max="6800" width="13.625" style="1" customWidth="1"/>
    <col min="6801" max="6801" width="9" style="1"/>
    <col min="6802" max="6802" width="5.5" style="1" customWidth="1"/>
    <col min="6803" max="6803" width="6.875" style="1" customWidth="1"/>
    <col min="6804" max="6804" width="0" style="1" hidden="1" customWidth="1"/>
    <col min="6805" max="6805" width="20" style="1" customWidth="1"/>
    <col min="6806" max="6806" width="13.375" style="1" customWidth="1"/>
    <col min="6807" max="6807" width="10" style="1" customWidth="1"/>
    <col min="6808" max="6808" width="7.5" style="1" customWidth="1"/>
    <col min="6809" max="6809" width="6" style="1" customWidth="1"/>
    <col min="6810" max="6812" width="0" style="1" hidden="1" customWidth="1"/>
    <col min="6813" max="6816" width="6.375" style="1" customWidth="1"/>
    <col min="6817" max="6817" width="0" style="1" hidden="1" customWidth="1"/>
    <col min="6818" max="6818" width="6.375" style="1" customWidth="1"/>
    <col min="6819" max="6819" width="9.5" style="1" customWidth="1"/>
    <col min="6820" max="7047" width="9" style="1"/>
    <col min="7048" max="7048" width="3.25" style="1" customWidth="1"/>
    <col min="7049" max="7049" width="14.125" style="1" customWidth="1"/>
    <col min="7050" max="7050" width="7.5" style="1" customWidth="1"/>
    <col min="7051" max="7051" width="6.125" style="1" customWidth="1"/>
    <col min="7052" max="7052" width="6.375" style="1" customWidth="1"/>
    <col min="7053" max="7054" width="9.125" style="1" customWidth="1"/>
    <col min="7055" max="7055" width="9.5" style="1" customWidth="1"/>
    <col min="7056" max="7056" width="13.625" style="1" customWidth="1"/>
    <col min="7057" max="7057" width="9" style="1"/>
    <col min="7058" max="7058" width="5.5" style="1" customWidth="1"/>
    <col min="7059" max="7059" width="6.875" style="1" customWidth="1"/>
    <col min="7060" max="7060" width="0" style="1" hidden="1" customWidth="1"/>
    <col min="7061" max="7061" width="20" style="1" customWidth="1"/>
    <col min="7062" max="7062" width="13.375" style="1" customWidth="1"/>
    <col min="7063" max="7063" width="10" style="1" customWidth="1"/>
    <col min="7064" max="7064" width="7.5" style="1" customWidth="1"/>
    <col min="7065" max="7065" width="6" style="1" customWidth="1"/>
    <col min="7066" max="7068" width="0" style="1" hidden="1" customWidth="1"/>
    <col min="7069" max="7072" width="6.375" style="1" customWidth="1"/>
    <col min="7073" max="7073" width="0" style="1" hidden="1" customWidth="1"/>
    <col min="7074" max="7074" width="6.375" style="1" customWidth="1"/>
    <col min="7075" max="7075" width="9.5" style="1" customWidth="1"/>
    <col min="7076" max="7303" width="9" style="1"/>
    <col min="7304" max="7304" width="3.25" style="1" customWidth="1"/>
    <col min="7305" max="7305" width="14.125" style="1" customWidth="1"/>
    <col min="7306" max="7306" width="7.5" style="1" customWidth="1"/>
    <col min="7307" max="7307" width="6.125" style="1" customWidth="1"/>
    <col min="7308" max="7308" width="6.375" style="1" customWidth="1"/>
    <col min="7309" max="7310" width="9.125" style="1" customWidth="1"/>
    <col min="7311" max="7311" width="9.5" style="1" customWidth="1"/>
    <col min="7312" max="7312" width="13.625" style="1" customWidth="1"/>
    <col min="7313" max="7313" width="9" style="1"/>
    <col min="7314" max="7314" width="5.5" style="1" customWidth="1"/>
    <col min="7315" max="7315" width="6.875" style="1" customWidth="1"/>
    <col min="7316" max="7316" width="0" style="1" hidden="1" customWidth="1"/>
    <col min="7317" max="7317" width="20" style="1" customWidth="1"/>
    <col min="7318" max="7318" width="13.375" style="1" customWidth="1"/>
    <col min="7319" max="7319" width="10" style="1" customWidth="1"/>
    <col min="7320" max="7320" width="7.5" style="1" customWidth="1"/>
    <col min="7321" max="7321" width="6" style="1" customWidth="1"/>
    <col min="7322" max="7324" width="0" style="1" hidden="1" customWidth="1"/>
    <col min="7325" max="7328" width="6.375" style="1" customWidth="1"/>
    <col min="7329" max="7329" width="0" style="1" hidden="1" customWidth="1"/>
    <col min="7330" max="7330" width="6.375" style="1" customWidth="1"/>
    <col min="7331" max="7331" width="9.5" style="1" customWidth="1"/>
    <col min="7332" max="7559" width="9" style="1"/>
    <col min="7560" max="7560" width="3.25" style="1" customWidth="1"/>
    <col min="7561" max="7561" width="14.125" style="1" customWidth="1"/>
    <col min="7562" max="7562" width="7.5" style="1" customWidth="1"/>
    <col min="7563" max="7563" width="6.125" style="1" customWidth="1"/>
    <col min="7564" max="7564" width="6.375" style="1" customWidth="1"/>
    <col min="7565" max="7566" width="9.125" style="1" customWidth="1"/>
    <col min="7567" max="7567" width="9.5" style="1" customWidth="1"/>
    <col min="7568" max="7568" width="13.625" style="1" customWidth="1"/>
    <col min="7569" max="7569" width="9" style="1"/>
    <col min="7570" max="7570" width="5.5" style="1" customWidth="1"/>
    <col min="7571" max="7571" width="6.875" style="1" customWidth="1"/>
    <col min="7572" max="7572" width="0" style="1" hidden="1" customWidth="1"/>
    <col min="7573" max="7573" width="20" style="1" customWidth="1"/>
    <col min="7574" max="7574" width="13.375" style="1" customWidth="1"/>
    <col min="7575" max="7575" width="10" style="1" customWidth="1"/>
    <col min="7576" max="7576" width="7.5" style="1" customWidth="1"/>
    <col min="7577" max="7577" width="6" style="1" customWidth="1"/>
    <col min="7578" max="7580" width="0" style="1" hidden="1" customWidth="1"/>
    <col min="7581" max="7584" width="6.375" style="1" customWidth="1"/>
    <col min="7585" max="7585" width="0" style="1" hidden="1" customWidth="1"/>
    <col min="7586" max="7586" width="6.375" style="1" customWidth="1"/>
    <col min="7587" max="7587" width="9.5" style="1" customWidth="1"/>
    <col min="7588" max="7815" width="9" style="1"/>
    <col min="7816" max="7816" width="3.25" style="1" customWidth="1"/>
    <col min="7817" max="7817" width="14.125" style="1" customWidth="1"/>
    <col min="7818" max="7818" width="7.5" style="1" customWidth="1"/>
    <col min="7819" max="7819" width="6.125" style="1" customWidth="1"/>
    <col min="7820" max="7820" width="6.375" style="1" customWidth="1"/>
    <col min="7821" max="7822" width="9.125" style="1" customWidth="1"/>
    <col min="7823" max="7823" width="9.5" style="1" customWidth="1"/>
    <col min="7824" max="7824" width="13.625" style="1" customWidth="1"/>
    <col min="7825" max="7825" width="9" style="1"/>
    <col min="7826" max="7826" width="5.5" style="1" customWidth="1"/>
    <col min="7827" max="7827" width="6.875" style="1" customWidth="1"/>
    <col min="7828" max="7828" width="0" style="1" hidden="1" customWidth="1"/>
    <col min="7829" max="7829" width="20" style="1" customWidth="1"/>
    <col min="7830" max="7830" width="13.375" style="1" customWidth="1"/>
    <col min="7831" max="7831" width="10" style="1" customWidth="1"/>
    <col min="7832" max="7832" width="7.5" style="1" customWidth="1"/>
    <col min="7833" max="7833" width="6" style="1" customWidth="1"/>
    <col min="7834" max="7836" width="0" style="1" hidden="1" customWidth="1"/>
    <col min="7837" max="7840" width="6.375" style="1" customWidth="1"/>
    <col min="7841" max="7841" width="0" style="1" hidden="1" customWidth="1"/>
    <col min="7842" max="7842" width="6.375" style="1" customWidth="1"/>
    <col min="7843" max="7843" width="9.5" style="1" customWidth="1"/>
    <col min="7844" max="8071" width="9" style="1"/>
    <col min="8072" max="8072" width="3.25" style="1" customWidth="1"/>
    <col min="8073" max="8073" width="14.125" style="1" customWidth="1"/>
    <col min="8074" max="8074" width="7.5" style="1" customWidth="1"/>
    <col min="8075" max="8075" width="6.125" style="1" customWidth="1"/>
    <col min="8076" max="8076" width="6.375" style="1" customWidth="1"/>
    <col min="8077" max="8078" width="9.125" style="1" customWidth="1"/>
    <col min="8079" max="8079" width="9.5" style="1" customWidth="1"/>
    <col min="8080" max="8080" width="13.625" style="1" customWidth="1"/>
    <col min="8081" max="8081" width="9" style="1"/>
    <col min="8082" max="8082" width="5.5" style="1" customWidth="1"/>
    <col min="8083" max="8083" width="6.875" style="1" customWidth="1"/>
    <col min="8084" max="8084" width="0" style="1" hidden="1" customWidth="1"/>
    <col min="8085" max="8085" width="20" style="1" customWidth="1"/>
    <col min="8086" max="8086" width="13.375" style="1" customWidth="1"/>
    <col min="8087" max="8087" width="10" style="1" customWidth="1"/>
    <col min="8088" max="8088" width="7.5" style="1" customWidth="1"/>
    <col min="8089" max="8089" width="6" style="1" customWidth="1"/>
    <col min="8090" max="8092" width="0" style="1" hidden="1" customWidth="1"/>
    <col min="8093" max="8096" width="6.375" style="1" customWidth="1"/>
    <col min="8097" max="8097" width="0" style="1" hidden="1" customWidth="1"/>
    <col min="8098" max="8098" width="6.375" style="1" customWidth="1"/>
    <col min="8099" max="8099" width="9.5" style="1" customWidth="1"/>
    <col min="8100" max="8327" width="9" style="1"/>
    <col min="8328" max="8328" width="3.25" style="1" customWidth="1"/>
    <col min="8329" max="8329" width="14.125" style="1" customWidth="1"/>
    <col min="8330" max="8330" width="7.5" style="1" customWidth="1"/>
    <col min="8331" max="8331" width="6.125" style="1" customWidth="1"/>
    <col min="8332" max="8332" width="6.375" style="1" customWidth="1"/>
    <col min="8333" max="8334" width="9.125" style="1" customWidth="1"/>
    <col min="8335" max="8335" width="9.5" style="1" customWidth="1"/>
    <col min="8336" max="8336" width="13.625" style="1" customWidth="1"/>
    <col min="8337" max="8337" width="9" style="1"/>
    <col min="8338" max="8338" width="5.5" style="1" customWidth="1"/>
    <col min="8339" max="8339" width="6.875" style="1" customWidth="1"/>
    <col min="8340" max="8340" width="0" style="1" hidden="1" customWidth="1"/>
    <col min="8341" max="8341" width="20" style="1" customWidth="1"/>
    <col min="8342" max="8342" width="13.375" style="1" customWidth="1"/>
    <col min="8343" max="8343" width="10" style="1" customWidth="1"/>
    <col min="8344" max="8344" width="7.5" style="1" customWidth="1"/>
    <col min="8345" max="8345" width="6" style="1" customWidth="1"/>
    <col min="8346" max="8348" width="0" style="1" hidden="1" customWidth="1"/>
    <col min="8349" max="8352" width="6.375" style="1" customWidth="1"/>
    <col min="8353" max="8353" width="0" style="1" hidden="1" customWidth="1"/>
    <col min="8354" max="8354" width="6.375" style="1" customWidth="1"/>
    <col min="8355" max="8355" width="9.5" style="1" customWidth="1"/>
    <col min="8356" max="8583" width="9" style="1"/>
    <col min="8584" max="8584" width="3.25" style="1" customWidth="1"/>
    <col min="8585" max="8585" width="14.125" style="1" customWidth="1"/>
    <col min="8586" max="8586" width="7.5" style="1" customWidth="1"/>
    <col min="8587" max="8587" width="6.125" style="1" customWidth="1"/>
    <col min="8588" max="8588" width="6.375" style="1" customWidth="1"/>
    <col min="8589" max="8590" width="9.125" style="1" customWidth="1"/>
    <col min="8591" max="8591" width="9.5" style="1" customWidth="1"/>
    <col min="8592" max="8592" width="13.625" style="1" customWidth="1"/>
    <col min="8593" max="8593" width="9" style="1"/>
    <col min="8594" max="8594" width="5.5" style="1" customWidth="1"/>
    <col min="8595" max="8595" width="6.875" style="1" customWidth="1"/>
    <col min="8596" max="8596" width="0" style="1" hidden="1" customWidth="1"/>
    <col min="8597" max="8597" width="20" style="1" customWidth="1"/>
    <col min="8598" max="8598" width="13.375" style="1" customWidth="1"/>
    <col min="8599" max="8599" width="10" style="1" customWidth="1"/>
    <col min="8600" max="8600" width="7.5" style="1" customWidth="1"/>
    <col min="8601" max="8601" width="6" style="1" customWidth="1"/>
    <col min="8602" max="8604" width="0" style="1" hidden="1" customWidth="1"/>
    <col min="8605" max="8608" width="6.375" style="1" customWidth="1"/>
    <col min="8609" max="8609" width="0" style="1" hidden="1" customWidth="1"/>
    <col min="8610" max="8610" width="6.375" style="1" customWidth="1"/>
    <col min="8611" max="8611" width="9.5" style="1" customWidth="1"/>
    <col min="8612" max="8839" width="9" style="1"/>
    <col min="8840" max="8840" width="3.25" style="1" customWidth="1"/>
    <col min="8841" max="8841" width="14.125" style="1" customWidth="1"/>
    <col min="8842" max="8842" width="7.5" style="1" customWidth="1"/>
    <col min="8843" max="8843" width="6.125" style="1" customWidth="1"/>
    <col min="8844" max="8844" width="6.375" style="1" customWidth="1"/>
    <col min="8845" max="8846" width="9.125" style="1" customWidth="1"/>
    <col min="8847" max="8847" width="9.5" style="1" customWidth="1"/>
    <col min="8848" max="8848" width="13.625" style="1" customWidth="1"/>
    <col min="8849" max="8849" width="9" style="1"/>
    <col min="8850" max="8850" width="5.5" style="1" customWidth="1"/>
    <col min="8851" max="8851" width="6.875" style="1" customWidth="1"/>
    <col min="8852" max="8852" width="0" style="1" hidden="1" customWidth="1"/>
    <col min="8853" max="8853" width="20" style="1" customWidth="1"/>
    <col min="8854" max="8854" width="13.375" style="1" customWidth="1"/>
    <col min="8855" max="8855" width="10" style="1" customWidth="1"/>
    <col min="8856" max="8856" width="7.5" style="1" customWidth="1"/>
    <col min="8857" max="8857" width="6" style="1" customWidth="1"/>
    <col min="8858" max="8860" width="0" style="1" hidden="1" customWidth="1"/>
    <col min="8861" max="8864" width="6.375" style="1" customWidth="1"/>
    <col min="8865" max="8865" width="0" style="1" hidden="1" customWidth="1"/>
    <col min="8866" max="8866" width="6.375" style="1" customWidth="1"/>
    <col min="8867" max="8867" width="9.5" style="1" customWidth="1"/>
    <col min="8868" max="9095" width="9" style="1"/>
    <col min="9096" max="9096" width="3.25" style="1" customWidth="1"/>
    <col min="9097" max="9097" width="14.125" style="1" customWidth="1"/>
    <col min="9098" max="9098" width="7.5" style="1" customWidth="1"/>
    <col min="9099" max="9099" width="6.125" style="1" customWidth="1"/>
    <col min="9100" max="9100" width="6.375" style="1" customWidth="1"/>
    <col min="9101" max="9102" width="9.125" style="1" customWidth="1"/>
    <col min="9103" max="9103" width="9.5" style="1" customWidth="1"/>
    <col min="9104" max="9104" width="13.625" style="1" customWidth="1"/>
    <col min="9105" max="9105" width="9" style="1"/>
    <col min="9106" max="9106" width="5.5" style="1" customWidth="1"/>
    <col min="9107" max="9107" width="6.875" style="1" customWidth="1"/>
    <col min="9108" max="9108" width="0" style="1" hidden="1" customWidth="1"/>
    <col min="9109" max="9109" width="20" style="1" customWidth="1"/>
    <col min="9110" max="9110" width="13.375" style="1" customWidth="1"/>
    <col min="9111" max="9111" width="10" style="1" customWidth="1"/>
    <col min="9112" max="9112" width="7.5" style="1" customWidth="1"/>
    <col min="9113" max="9113" width="6" style="1" customWidth="1"/>
    <col min="9114" max="9116" width="0" style="1" hidden="1" customWidth="1"/>
    <col min="9117" max="9120" width="6.375" style="1" customWidth="1"/>
    <col min="9121" max="9121" width="0" style="1" hidden="1" customWidth="1"/>
    <col min="9122" max="9122" width="6.375" style="1" customWidth="1"/>
    <col min="9123" max="9123" width="9.5" style="1" customWidth="1"/>
    <col min="9124" max="9351" width="9" style="1"/>
    <col min="9352" max="9352" width="3.25" style="1" customWidth="1"/>
    <col min="9353" max="9353" width="14.125" style="1" customWidth="1"/>
    <col min="9354" max="9354" width="7.5" style="1" customWidth="1"/>
    <col min="9355" max="9355" width="6.125" style="1" customWidth="1"/>
    <col min="9356" max="9356" width="6.375" style="1" customWidth="1"/>
    <col min="9357" max="9358" width="9.125" style="1" customWidth="1"/>
    <col min="9359" max="9359" width="9.5" style="1" customWidth="1"/>
    <col min="9360" max="9360" width="13.625" style="1" customWidth="1"/>
    <col min="9361" max="9361" width="9" style="1"/>
    <col min="9362" max="9362" width="5.5" style="1" customWidth="1"/>
    <col min="9363" max="9363" width="6.875" style="1" customWidth="1"/>
    <col min="9364" max="9364" width="0" style="1" hidden="1" customWidth="1"/>
    <col min="9365" max="9365" width="20" style="1" customWidth="1"/>
    <col min="9366" max="9366" width="13.375" style="1" customWidth="1"/>
    <col min="9367" max="9367" width="10" style="1" customWidth="1"/>
    <col min="9368" max="9368" width="7.5" style="1" customWidth="1"/>
    <col min="9369" max="9369" width="6" style="1" customWidth="1"/>
    <col min="9370" max="9372" width="0" style="1" hidden="1" customWidth="1"/>
    <col min="9373" max="9376" width="6.375" style="1" customWidth="1"/>
    <col min="9377" max="9377" width="0" style="1" hidden="1" customWidth="1"/>
    <col min="9378" max="9378" width="6.375" style="1" customWidth="1"/>
    <col min="9379" max="9379" width="9.5" style="1" customWidth="1"/>
    <col min="9380" max="9607" width="9" style="1"/>
    <col min="9608" max="9608" width="3.25" style="1" customWidth="1"/>
    <col min="9609" max="9609" width="14.125" style="1" customWidth="1"/>
    <col min="9610" max="9610" width="7.5" style="1" customWidth="1"/>
    <col min="9611" max="9611" width="6.125" style="1" customWidth="1"/>
    <col min="9612" max="9612" width="6.375" style="1" customWidth="1"/>
    <col min="9613" max="9614" width="9.125" style="1" customWidth="1"/>
    <col min="9615" max="9615" width="9.5" style="1" customWidth="1"/>
    <col min="9616" max="9616" width="13.625" style="1" customWidth="1"/>
    <col min="9617" max="9617" width="9" style="1"/>
    <col min="9618" max="9618" width="5.5" style="1" customWidth="1"/>
    <col min="9619" max="9619" width="6.875" style="1" customWidth="1"/>
    <col min="9620" max="9620" width="0" style="1" hidden="1" customWidth="1"/>
    <col min="9621" max="9621" width="20" style="1" customWidth="1"/>
    <col min="9622" max="9622" width="13.375" style="1" customWidth="1"/>
    <col min="9623" max="9623" width="10" style="1" customWidth="1"/>
    <col min="9624" max="9624" width="7.5" style="1" customWidth="1"/>
    <col min="9625" max="9625" width="6" style="1" customWidth="1"/>
    <col min="9626" max="9628" width="0" style="1" hidden="1" customWidth="1"/>
    <col min="9629" max="9632" width="6.375" style="1" customWidth="1"/>
    <col min="9633" max="9633" width="0" style="1" hidden="1" customWidth="1"/>
    <col min="9634" max="9634" width="6.375" style="1" customWidth="1"/>
    <col min="9635" max="9635" width="9.5" style="1" customWidth="1"/>
    <col min="9636" max="9863" width="9" style="1"/>
    <col min="9864" max="9864" width="3.25" style="1" customWidth="1"/>
    <col min="9865" max="9865" width="14.125" style="1" customWidth="1"/>
    <col min="9866" max="9866" width="7.5" style="1" customWidth="1"/>
    <col min="9867" max="9867" width="6.125" style="1" customWidth="1"/>
    <col min="9868" max="9868" width="6.375" style="1" customWidth="1"/>
    <col min="9869" max="9870" width="9.125" style="1" customWidth="1"/>
    <col min="9871" max="9871" width="9.5" style="1" customWidth="1"/>
    <col min="9872" max="9872" width="13.625" style="1" customWidth="1"/>
    <col min="9873" max="9873" width="9" style="1"/>
    <col min="9874" max="9874" width="5.5" style="1" customWidth="1"/>
    <col min="9875" max="9875" width="6.875" style="1" customWidth="1"/>
    <col min="9876" max="9876" width="0" style="1" hidden="1" customWidth="1"/>
    <col min="9877" max="9877" width="20" style="1" customWidth="1"/>
    <col min="9878" max="9878" width="13.375" style="1" customWidth="1"/>
    <col min="9879" max="9879" width="10" style="1" customWidth="1"/>
    <col min="9880" max="9880" width="7.5" style="1" customWidth="1"/>
    <col min="9881" max="9881" width="6" style="1" customWidth="1"/>
    <col min="9882" max="9884" width="0" style="1" hidden="1" customWidth="1"/>
    <col min="9885" max="9888" width="6.375" style="1" customWidth="1"/>
    <col min="9889" max="9889" width="0" style="1" hidden="1" customWidth="1"/>
    <col min="9890" max="9890" width="6.375" style="1" customWidth="1"/>
    <col min="9891" max="9891" width="9.5" style="1" customWidth="1"/>
    <col min="9892" max="10119" width="9" style="1"/>
    <col min="10120" max="10120" width="3.25" style="1" customWidth="1"/>
    <col min="10121" max="10121" width="14.125" style="1" customWidth="1"/>
    <col min="10122" max="10122" width="7.5" style="1" customWidth="1"/>
    <col min="10123" max="10123" width="6.125" style="1" customWidth="1"/>
    <col min="10124" max="10124" width="6.375" style="1" customWidth="1"/>
    <col min="10125" max="10126" width="9.125" style="1" customWidth="1"/>
    <col min="10127" max="10127" width="9.5" style="1" customWidth="1"/>
    <col min="10128" max="10128" width="13.625" style="1" customWidth="1"/>
    <col min="10129" max="10129" width="9" style="1"/>
    <col min="10130" max="10130" width="5.5" style="1" customWidth="1"/>
    <col min="10131" max="10131" width="6.875" style="1" customWidth="1"/>
    <col min="10132" max="10132" width="0" style="1" hidden="1" customWidth="1"/>
    <col min="10133" max="10133" width="20" style="1" customWidth="1"/>
    <col min="10134" max="10134" width="13.375" style="1" customWidth="1"/>
    <col min="10135" max="10135" width="10" style="1" customWidth="1"/>
    <col min="10136" max="10136" width="7.5" style="1" customWidth="1"/>
    <col min="10137" max="10137" width="6" style="1" customWidth="1"/>
    <col min="10138" max="10140" width="0" style="1" hidden="1" customWidth="1"/>
    <col min="10141" max="10144" width="6.375" style="1" customWidth="1"/>
    <col min="10145" max="10145" width="0" style="1" hidden="1" customWidth="1"/>
    <col min="10146" max="10146" width="6.375" style="1" customWidth="1"/>
    <col min="10147" max="10147" width="9.5" style="1" customWidth="1"/>
    <col min="10148" max="10375" width="9" style="1"/>
    <col min="10376" max="10376" width="3.25" style="1" customWidth="1"/>
    <col min="10377" max="10377" width="14.125" style="1" customWidth="1"/>
    <col min="10378" max="10378" width="7.5" style="1" customWidth="1"/>
    <col min="10379" max="10379" width="6.125" style="1" customWidth="1"/>
    <col min="10380" max="10380" width="6.375" style="1" customWidth="1"/>
    <col min="10381" max="10382" width="9.125" style="1" customWidth="1"/>
    <col min="10383" max="10383" width="9.5" style="1" customWidth="1"/>
    <col min="10384" max="10384" width="13.625" style="1" customWidth="1"/>
    <col min="10385" max="10385" width="9" style="1"/>
    <col min="10386" max="10386" width="5.5" style="1" customWidth="1"/>
    <col min="10387" max="10387" width="6.875" style="1" customWidth="1"/>
    <col min="10388" max="10388" width="0" style="1" hidden="1" customWidth="1"/>
    <col min="10389" max="10389" width="20" style="1" customWidth="1"/>
    <col min="10390" max="10390" width="13.375" style="1" customWidth="1"/>
    <col min="10391" max="10391" width="10" style="1" customWidth="1"/>
    <col min="10392" max="10392" width="7.5" style="1" customWidth="1"/>
    <col min="10393" max="10393" width="6" style="1" customWidth="1"/>
    <col min="10394" max="10396" width="0" style="1" hidden="1" customWidth="1"/>
    <col min="10397" max="10400" width="6.375" style="1" customWidth="1"/>
    <col min="10401" max="10401" width="0" style="1" hidden="1" customWidth="1"/>
    <col min="10402" max="10402" width="6.375" style="1" customWidth="1"/>
    <col min="10403" max="10403" width="9.5" style="1" customWidth="1"/>
    <col min="10404" max="10631" width="9" style="1"/>
    <col min="10632" max="10632" width="3.25" style="1" customWidth="1"/>
    <col min="10633" max="10633" width="14.125" style="1" customWidth="1"/>
    <col min="10634" max="10634" width="7.5" style="1" customWidth="1"/>
    <col min="10635" max="10635" width="6.125" style="1" customWidth="1"/>
    <col min="10636" max="10636" width="6.375" style="1" customWidth="1"/>
    <col min="10637" max="10638" width="9.125" style="1" customWidth="1"/>
    <col min="10639" max="10639" width="9.5" style="1" customWidth="1"/>
    <col min="10640" max="10640" width="13.625" style="1" customWidth="1"/>
    <col min="10641" max="10641" width="9" style="1"/>
    <col min="10642" max="10642" width="5.5" style="1" customWidth="1"/>
    <col min="10643" max="10643" width="6.875" style="1" customWidth="1"/>
    <col min="10644" max="10644" width="0" style="1" hidden="1" customWidth="1"/>
    <col min="10645" max="10645" width="20" style="1" customWidth="1"/>
    <col min="10646" max="10646" width="13.375" style="1" customWidth="1"/>
    <col min="10647" max="10647" width="10" style="1" customWidth="1"/>
    <col min="10648" max="10648" width="7.5" style="1" customWidth="1"/>
    <col min="10649" max="10649" width="6" style="1" customWidth="1"/>
    <col min="10650" max="10652" width="0" style="1" hidden="1" customWidth="1"/>
    <col min="10653" max="10656" width="6.375" style="1" customWidth="1"/>
    <col min="10657" max="10657" width="0" style="1" hidden="1" customWidth="1"/>
    <col min="10658" max="10658" width="6.375" style="1" customWidth="1"/>
    <col min="10659" max="10659" width="9.5" style="1" customWidth="1"/>
    <col min="10660" max="10887" width="9" style="1"/>
    <col min="10888" max="10888" width="3.25" style="1" customWidth="1"/>
    <col min="10889" max="10889" width="14.125" style="1" customWidth="1"/>
    <col min="10890" max="10890" width="7.5" style="1" customWidth="1"/>
    <col min="10891" max="10891" width="6.125" style="1" customWidth="1"/>
    <col min="10892" max="10892" width="6.375" style="1" customWidth="1"/>
    <col min="10893" max="10894" width="9.125" style="1" customWidth="1"/>
    <col min="10895" max="10895" width="9.5" style="1" customWidth="1"/>
    <col min="10896" max="10896" width="13.625" style="1" customWidth="1"/>
    <col min="10897" max="10897" width="9" style="1"/>
    <col min="10898" max="10898" width="5.5" style="1" customWidth="1"/>
    <col min="10899" max="10899" width="6.875" style="1" customWidth="1"/>
    <col min="10900" max="10900" width="0" style="1" hidden="1" customWidth="1"/>
    <col min="10901" max="10901" width="20" style="1" customWidth="1"/>
    <col min="10902" max="10902" width="13.375" style="1" customWidth="1"/>
    <col min="10903" max="10903" width="10" style="1" customWidth="1"/>
    <col min="10904" max="10904" width="7.5" style="1" customWidth="1"/>
    <col min="10905" max="10905" width="6" style="1" customWidth="1"/>
    <col min="10906" max="10908" width="0" style="1" hidden="1" customWidth="1"/>
    <col min="10909" max="10912" width="6.375" style="1" customWidth="1"/>
    <col min="10913" max="10913" width="0" style="1" hidden="1" customWidth="1"/>
    <col min="10914" max="10914" width="6.375" style="1" customWidth="1"/>
    <col min="10915" max="10915" width="9.5" style="1" customWidth="1"/>
    <col min="10916" max="11143" width="9" style="1"/>
    <col min="11144" max="11144" width="3.25" style="1" customWidth="1"/>
    <col min="11145" max="11145" width="14.125" style="1" customWidth="1"/>
    <col min="11146" max="11146" width="7.5" style="1" customWidth="1"/>
    <col min="11147" max="11147" width="6.125" style="1" customWidth="1"/>
    <col min="11148" max="11148" width="6.375" style="1" customWidth="1"/>
    <col min="11149" max="11150" width="9.125" style="1" customWidth="1"/>
    <col min="11151" max="11151" width="9.5" style="1" customWidth="1"/>
    <col min="11152" max="11152" width="13.625" style="1" customWidth="1"/>
    <col min="11153" max="11153" width="9" style="1"/>
    <col min="11154" max="11154" width="5.5" style="1" customWidth="1"/>
    <col min="11155" max="11155" width="6.875" style="1" customWidth="1"/>
    <col min="11156" max="11156" width="0" style="1" hidden="1" customWidth="1"/>
    <col min="11157" max="11157" width="20" style="1" customWidth="1"/>
    <col min="11158" max="11158" width="13.375" style="1" customWidth="1"/>
    <col min="11159" max="11159" width="10" style="1" customWidth="1"/>
    <col min="11160" max="11160" width="7.5" style="1" customWidth="1"/>
    <col min="11161" max="11161" width="6" style="1" customWidth="1"/>
    <col min="11162" max="11164" width="0" style="1" hidden="1" customWidth="1"/>
    <col min="11165" max="11168" width="6.375" style="1" customWidth="1"/>
    <col min="11169" max="11169" width="0" style="1" hidden="1" customWidth="1"/>
    <col min="11170" max="11170" width="6.375" style="1" customWidth="1"/>
    <col min="11171" max="11171" width="9.5" style="1" customWidth="1"/>
    <col min="11172" max="11399" width="9" style="1"/>
    <col min="11400" max="11400" width="3.25" style="1" customWidth="1"/>
    <col min="11401" max="11401" width="14.125" style="1" customWidth="1"/>
    <col min="11402" max="11402" width="7.5" style="1" customWidth="1"/>
    <col min="11403" max="11403" width="6.125" style="1" customWidth="1"/>
    <col min="11404" max="11404" width="6.375" style="1" customWidth="1"/>
    <col min="11405" max="11406" width="9.125" style="1" customWidth="1"/>
    <col min="11407" max="11407" width="9.5" style="1" customWidth="1"/>
    <col min="11408" max="11408" width="13.625" style="1" customWidth="1"/>
    <col min="11409" max="11409" width="9" style="1"/>
    <col min="11410" max="11410" width="5.5" style="1" customWidth="1"/>
    <col min="11411" max="11411" width="6.875" style="1" customWidth="1"/>
    <col min="11412" max="11412" width="0" style="1" hidden="1" customWidth="1"/>
    <col min="11413" max="11413" width="20" style="1" customWidth="1"/>
    <col min="11414" max="11414" width="13.375" style="1" customWidth="1"/>
    <col min="11415" max="11415" width="10" style="1" customWidth="1"/>
    <col min="11416" max="11416" width="7.5" style="1" customWidth="1"/>
    <col min="11417" max="11417" width="6" style="1" customWidth="1"/>
    <col min="11418" max="11420" width="0" style="1" hidden="1" customWidth="1"/>
    <col min="11421" max="11424" width="6.375" style="1" customWidth="1"/>
    <col min="11425" max="11425" width="0" style="1" hidden="1" customWidth="1"/>
    <col min="11426" max="11426" width="6.375" style="1" customWidth="1"/>
    <col min="11427" max="11427" width="9.5" style="1" customWidth="1"/>
    <col min="11428" max="11655" width="9" style="1"/>
    <col min="11656" max="11656" width="3.25" style="1" customWidth="1"/>
    <col min="11657" max="11657" width="14.125" style="1" customWidth="1"/>
    <col min="11658" max="11658" width="7.5" style="1" customWidth="1"/>
    <col min="11659" max="11659" width="6.125" style="1" customWidth="1"/>
    <col min="11660" max="11660" width="6.375" style="1" customWidth="1"/>
    <col min="11661" max="11662" width="9.125" style="1" customWidth="1"/>
    <col min="11663" max="11663" width="9.5" style="1" customWidth="1"/>
    <col min="11664" max="11664" width="13.625" style="1" customWidth="1"/>
    <col min="11665" max="11665" width="9" style="1"/>
    <col min="11666" max="11666" width="5.5" style="1" customWidth="1"/>
    <col min="11667" max="11667" width="6.875" style="1" customWidth="1"/>
    <col min="11668" max="11668" width="0" style="1" hidden="1" customWidth="1"/>
    <col min="11669" max="11669" width="20" style="1" customWidth="1"/>
    <col min="11670" max="11670" width="13.375" style="1" customWidth="1"/>
    <col min="11671" max="11671" width="10" style="1" customWidth="1"/>
    <col min="11672" max="11672" width="7.5" style="1" customWidth="1"/>
    <col min="11673" max="11673" width="6" style="1" customWidth="1"/>
    <col min="11674" max="11676" width="0" style="1" hidden="1" customWidth="1"/>
    <col min="11677" max="11680" width="6.375" style="1" customWidth="1"/>
    <col min="11681" max="11681" width="0" style="1" hidden="1" customWidth="1"/>
    <col min="11682" max="11682" width="6.375" style="1" customWidth="1"/>
    <col min="11683" max="11683" width="9.5" style="1" customWidth="1"/>
    <col min="11684" max="11911" width="9" style="1"/>
    <col min="11912" max="11912" width="3.25" style="1" customWidth="1"/>
    <col min="11913" max="11913" width="14.125" style="1" customWidth="1"/>
    <col min="11914" max="11914" width="7.5" style="1" customWidth="1"/>
    <col min="11915" max="11915" width="6.125" style="1" customWidth="1"/>
    <col min="11916" max="11916" width="6.375" style="1" customWidth="1"/>
    <col min="11917" max="11918" width="9.125" style="1" customWidth="1"/>
    <col min="11919" max="11919" width="9.5" style="1" customWidth="1"/>
    <col min="11920" max="11920" width="13.625" style="1" customWidth="1"/>
    <col min="11921" max="11921" width="9" style="1"/>
    <col min="11922" max="11922" width="5.5" style="1" customWidth="1"/>
    <col min="11923" max="11923" width="6.875" style="1" customWidth="1"/>
    <col min="11924" max="11924" width="0" style="1" hidden="1" customWidth="1"/>
    <col min="11925" max="11925" width="20" style="1" customWidth="1"/>
    <col min="11926" max="11926" width="13.375" style="1" customWidth="1"/>
    <col min="11927" max="11927" width="10" style="1" customWidth="1"/>
    <col min="11928" max="11928" width="7.5" style="1" customWidth="1"/>
    <col min="11929" max="11929" width="6" style="1" customWidth="1"/>
    <col min="11930" max="11932" width="0" style="1" hidden="1" customWidth="1"/>
    <col min="11933" max="11936" width="6.375" style="1" customWidth="1"/>
    <col min="11937" max="11937" width="0" style="1" hidden="1" customWidth="1"/>
    <col min="11938" max="11938" width="6.375" style="1" customWidth="1"/>
    <col min="11939" max="11939" width="9.5" style="1" customWidth="1"/>
    <col min="11940" max="12167" width="9" style="1"/>
    <col min="12168" max="12168" width="3.25" style="1" customWidth="1"/>
    <col min="12169" max="12169" width="14.125" style="1" customWidth="1"/>
    <col min="12170" max="12170" width="7.5" style="1" customWidth="1"/>
    <col min="12171" max="12171" width="6.125" style="1" customWidth="1"/>
    <col min="12172" max="12172" width="6.375" style="1" customWidth="1"/>
    <col min="12173" max="12174" width="9.125" style="1" customWidth="1"/>
    <col min="12175" max="12175" width="9.5" style="1" customWidth="1"/>
    <col min="12176" max="12176" width="13.625" style="1" customWidth="1"/>
    <col min="12177" max="12177" width="9" style="1"/>
    <col min="12178" max="12178" width="5.5" style="1" customWidth="1"/>
    <col min="12179" max="12179" width="6.875" style="1" customWidth="1"/>
    <col min="12180" max="12180" width="0" style="1" hidden="1" customWidth="1"/>
    <col min="12181" max="12181" width="20" style="1" customWidth="1"/>
    <col min="12182" max="12182" width="13.375" style="1" customWidth="1"/>
    <col min="12183" max="12183" width="10" style="1" customWidth="1"/>
    <col min="12184" max="12184" width="7.5" style="1" customWidth="1"/>
    <col min="12185" max="12185" width="6" style="1" customWidth="1"/>
    <col min="12186" max="12188" width="0" style="1" hidden="1" customWidth="1"/>
    <col min="12189" max="12192" width="6.375" style="1" customWidth="1"/>
    <col min="12193" max="12193" width="0" style="1" hidden="1" customWidth="1"/>
    <col min="12194" max="12194" width="6.375" style="1" customWidth="1"/>
    <col min="12195" max="12195" width="9.5" style="1" customWidth="1"/>
    <col min="12196" max="12423" width="9" style="1"/>
    <col min="12424" max="12424" width="3.25" style="1" customWidth="1"/>
    <col min="12425" max="12425" width="14.125" style="1" customWidth="1"/>
    <col min="12426" max="12426" width="7.5" style="1" customWidth="1"/>
    <col min="12427" max="12427" width="6.125" style="1" customWidth="1"/>
    <col min="12428" max="12428" width="6.375" style="1" customWidth="1"/>
    <col min="12429" max="12430" width="9.125" style="1" customWidth="1"/>
    <col min="12431" max="12431" width="9.5" style="1" customWidth="1"/>
    <col min="12432" max="12432" width="13.625" style="1" customWidth="1"/>
    <col min="12433" max="12433" width="9" style="1"/>
    <col min="12434" max="12434" width="5.5" style="1" customWidth="1"/>
    <col min="12435" max="12435" width="6.875" style="1" customWidth="1"/>
    <col min="12436" max="12436" width="0" style="1" hidden="1" customWidth="1"/>
    <col min="12437" max="12437" width="20" style="1" customWidth="1"/>
    <col min="12438" max="12438" width="13.375" style="1" customWidth="1"/>
    <col min="12439" max="12439" width="10" style="1" customWidth="1"/>
    <col min="12440" max="12440" width="7.5" style="1" customWidth="1"/>
    <col min="12441" max="12441" width="6" style="1" customWidth="1"/>
    <col min="12442" max="12444" width="0" style="1" hidden="1" customWidth="1"/>
    <col min="12445" max="12448" width="6.375" style="1" customWidth="1"/>
    <col min="12449" max="12449" width="0" style="1" hidden="1" customWidth="1"/>
    <col min="12450" max="12450" width="6.375" style="1" customWidth="1"/>
    <col min="12451" max="12451" width="9.5" style="1" customWidth="1"/>
    <col min="12452" max="12679" width="9" style="1"/>
    <col min="12680" max="12680" width="3.25" style="1" customWidth="1"/>
    <col min="12681" max="12681" width="14.125" style="1" customWidth="1"/>
    <col min="12682" max="12682" width="7.5" style="1" customWidth="1"/>
    <col min="12683" max="12683" width="6.125" style="1" customWidth="1"/>
    <col min="12684" max="12684" width="6.375" style="1" customWidth="1"/>
    <col min="12685" max="12686" width="9.125" style="1" customWidth="1"/>
    <col min="12687" max="12687" width="9.5" style="1" customWidth="1"/>
    <col min="12688" max="12688" width="13.625" style="1" customWidth="1"/>
    <col min="12689" max="12689" width="9" style="1"/>
    <col min="12690" max="12690" width="5.5" style="1" customWidth="1"/>
    <col min="12691" max="12691" width="6.875" style="1" customWidth="1"/>
    <col min="12692" max="12692" width="0" style="1" hidden="1" customWidth="1"/>
    <col min="12693" max="12693" width="20" style="1" customWidth="1"/>
    <col min="12694" max="12694" width="13.375" style="1" customWidth="1"/>
    <col min="12695" max="12695" width="10" style="1" customWidth="1"/>
    <col min="12696" max="12696" width="7.5" style="1" customWidth="1"/>
    <col min="12697" max="12697" width="6" style="1" customWidth="1"/>
    <col min="12698" max="12700" width="0" style="1" hidden="1" customWidth="1"/>
    <col min="12701" max="12704" width="6.375" style="1" customWidth="1"/>
    <col min="12705" max="12705" width="0" style="1" hidden="1" customWidth="1"/>
    <col min="12706" max="12706" width="6.375" style="1" customWidth="1"/>
    <col min="12707" max="12707" width="9.5" style="1" customWidth="1"/>
    <col min="12708" max="12935" width="9" style="1"/>
    <col min="12936" max="12936" width="3.25" style="1" customWidth="1"/>
    <col min="12937" max="12937" width="14.125" style="1" customWidth="1"/>
    <col min="12938" max="12938" width="7.5" style="1" customWidth="1"/>
    <col min="12939" max="12939" width="6.125" style="1" customWidth="1"/>
    <col min="12940" max="12940" width="6.375" style="1" customWidth="1"/>
    <col min="12941" max="12942" width="9.125" style="1" customWidth="1"/>
    <col min="12943" max="12943" width="9.5" style="1" customWidth="1"/>
    <col min="12944" max="12944" width="13.625" style="1" customWidth="1"/>
    <col min="12945" max="12945" width="9" style="1"/>
    <col min="12946" max="12946" width="5.5" style="1" customWidth="1"/>
    <col min="12947" max="12947" width="6.875" style="1" customWidth="1"/>
    <col min="12948" max="12948" width="0" style="1" hidden="1" customWidth="1"/>
    <col min="12949" max="12949" width="20" style="1" customWidth="1"/>
    <col min="12950" max="12950" width="13.375" style="1" customWidth="1"/>
    <col min="12951" max="12951" width="10" style="1" customWidth="1"/>
    <col min="12952" max="12952" width="7.5" style="1" customWidth="1"/>
    <col min="12953" max="12953" width="6" style="1" customWidth="1"/>
    <col min="12954" max="12956" width="0" style="1" hidden="1" customWidth="1"/>
    <col min="12957" max="12960" width="6.375" style="1" customWidth="1"/>
    <col min="12961" max="12961" width="0" style="1" hidden="1" customWidth="1"/>
    <col min="12962" max="12962" width="6.375" style="1" customWidth="1"/>
    <col min="12963" max="12963" width="9.5" style="1" customWidth="1"/>
    <col min="12964" max="13191" width="9" style="1"/>
    <col min="13192" max="13192" width="3.25" style="1" customWidth="1"/>
    <col min="13193" max="13193" width="14.125" style="1" customWidth="1"/>
    <col min="13194" max="13194" width="7.5" style="1" customWidth="1"/>
    <col min="13195" max="13195" width="6.125" style="1" customWidth="1"/>
    <col min="13196" max="13196" width="6.375" style="1" customWidth="1"/>
    <col min="13197" max="13198" width="9.125" style="1" customWidth="1"/>
    <col min="13199" max="13199" width="9.5" style="1" customWidth="1"/>
    <col min="13200" max="13200" width="13.625" style="1" customWidth="1"/>
    <col min="13201" max="13201" width="9" style="1"/>
    <col min="13202" max="13202" width="5.5" style="1" customWidth="1"/>
    <col min="13203" max="13203" width="6.875" style="1" customWidth="1"/>
    <col min="13204" max="13204" width="0" style="1" hidden="1" customWidth="1"/>
    <col min="13205" max="13205" width="20" style="1" customWidth="1"/>
    <col min="13206" max="13206" width="13.375" style="1" customWidth="1"/>
    <col min="13207" max="13207" width="10" style="1" customWidth="1"/>
    <col min="13208" max="13208" width="7.5" style="1" customWidth="1"/>
    <col min="13209" max="13209" width="6" style="1" customWidth="1"/>
    <col min="13210" max="13212" width="0" style="1" hidden="1" customWidth="1"/>
    <col min="13213" max="13216" width="6.375" style="1" customWidth="1"/>
    <col min="13217" max="13217" width="0" style="1" hidden="1" customWidth="1"/>
    <col min="13218" max="13218" width="6.375" style="1" customWidth="1"/>
    <col min="13219" max="13219" width="9.5" style="1" customWidth="1"/>
    <col min="13220" max="13447" width="9" style="1"/>
    <col min="13448" max="13448" width="3.25" style="1" customWidth="1"/>
    <col min="13449" max="13449" width="14.125" style="1" customWidth="1"/>
    <col min="13450" max="13450" width="7.5" style="1" customWidth="1"/>
    <col min="13451" max="13451" width="6.125" style="1" customWidth="1"/>
    <col min="13452" max="13452" width="6.375" style="1" customWidth="1"/>
    <col min="13453" max="13454" width="9.125" style="1" customWidth="1"/>
    <col min="13455" max="13455" width="9.5" style="1" customWidth="1"/>
    <col min="13456" max="13456" width="13.625" style="1" customWidth="1"/>
    <col min="13457" max="13457" width="9" style="1"/>
    <col min="13458" max="13458" width="5.5" style="1" customWidth="1"/>
    <col min="13459" max="13459" width="6.875" style="1" customWidth="1"/>
    <col min="13460" max="13460" width="0" style="1" hidden="1" customWidth="1"/>
    <col min="13461" max="13461" width="20" style="1" customWidth="1"/>
    <col min="13462" max="13462" width="13.375" style="1" customWidth="1"/>
    <col min="13463" max="13463" width="10" style="1" customWidth="1"/>
    <col min="13464" max="13464" width="7.5" style="1" customWidth="1"/>
    <col min="13465" max="13465" width="6" style="1" customWidth="1"/>
    <col min="13466" max="13468" width="0" style="1" hidden="1" customWidth="1"/>
    <col min="13469" max="13472" width="6.375" style="1" customWidth="1"/>
    <col min="13473" max="13473" width="0" style="1" hidden="1" customWidth="1"/>
    <col min="13474" max="13474" width="6.375" style="1" customWidth="1"/>
    <col min="13475" max="13475" width="9.5" style="1" customWidth="1"/>
    <col min="13476" max="13703" width="9" style="1"/>
    <col min="13704" max="13704" width="3.25" style="1" customWidth="1"/>
    <col min="13705" max="13705" width="14.125" style="1" customWidth="1"/>
    <col min="13706" max="13706" width="7.5" style="1" customWidth="1"/>
    <col min="13707" max="13707" width="6.125" style="1" customWidth="1"/>
    <col min="13708" max="13708" width="6.375" style="1" customWidth="1"/>
    <col min="13709" max="13710" width="9.125" style="1" customWidth="1"/>
    <col min="13711" max="13711" width="9.5" style="1" customWidth="1"/>
    <col min="13712" max="13712" width="13.625" style="1" customWidth="1"/>
    <col min="13713" max="13713" width="9" style="1"/>
    <col min="13714" max="13714" width="5.5" style="1" customWidth="1"/>
    <col min="13715" max="13715" width="6.875" style="1" customWidth="1"/>
    <col min="13716" max="13716" width="0" style="1" hidden="1" customWidth="1"/>
    <col min="13717" max="13717" width="20" style="1" customWidth="1"/>
    <col min="13718" max="13718" width="13.375" style="1" customWidth="1"/>
    <col min="13719" max="13719" width="10" style="1" customWidth="1"/>
    <col min="13720" max="13720" width="7.5" style="1" customWidth="1"/>
    <col min="13721" max="13721" width="6" style="1" customWidth="1"/>
    <col min="13722" max="13724" width="0" style="1" hidden="1" customWidth="1"/>
    <col min="13725" max="13728" width="6.375" style="1" customWidth="1"/>
    <col min="13729" max="13729" width="0" style="1" hidden="1" customWidth="1"/>
    <col min="13730" max="13730" width="6.375" style="1" customWidth="1"/>
    <col min="13731" max="13731" width="9.5" style="1" customWidth="1"/>
    <col min="13732" max="13959" width="9" style="1"/>
    <col min="13960" max="13960" width="3.25" style="1" customWidth="1"/>
    <col min="13961" max="13961" width="14.125" style="1" customWidth="1"/>
    <col min="13962" max="13962" width="7.5" style="1" customWidth="1"/>
    <col min="13963" max="13963" width="6.125" style="1" customWidth="1"/>
    <col min="13964" max="13964" width="6.375" style="1" customWidth="1"/>
    <col min="13965" max="13966" width="9.125" style="1" customWidth="1"/>
    <col min="13967" max="13967" width="9.5" style="1" customWidth="1"/>
    <col min="13968" max="13968" width="13.625" style="1" customWidth="1"/>
    <col min="13969" max="13969" width="9" style="1"/>
    <col min="13970" max="13970" width="5.5" style="1" customWidth="1"/>
    <col min="13971" max="13971" width="6.875" style="1" customWidth="1"/>
    <col min="13972" max="13972" width="0" style="1" hidden="1" customWidth="1"/>
    <col min="13973" max="13973" width="20" style="1" customWidth="1"/>
    <col min="13974" max="13974" width="13.375" style="1" customWidth="1"/>
    <col min="13975" max="13975" width="10" style="1" customWidth="1"/>
    <col min="13976" max="13976" width="7.5" style="1" customWidth="1"/>
    <col min="13977" max="13977" width="6" style="1" customWidth="1"/>
    <col min="13978" max="13980" width="0" style="1" hidden="1" customWidth="1"/>
    <col min="13981" max="13984" width="6.375" style="1" customWidth="1"/>
    <col min="13985" max="13985" width="0" style="1" hidden="1" customWidth="1"/>
    <col min="13986" max="13986" width="6.375" style="1" customWidth="1"/>
    <col min="13987" max="13987" width="9.5" style="1" customWidth="1"/>
    <col min="13988" max="14215" width="9" style="1"/>
    <col min="14216" max="14216" width="3.25" style="1" customWidth="1"/>
    <col min="14217" max="14217" width="14.125" style="1" customWidth="1"/>
    <col min="14218" max="14218" width="7.5" style="1" customWidth="1"/>
    <col min="14219" max="14219" width="6.125" style="1" customWidth="1"/>
    <col min="14220" max="14220" width="6.375" style="1" customWidth="1"/>
    <col min="14221" max="14222" width="9.125" style="1" customWidth="1"/>
    <col min="14223" max="14223" width="9.5" style="1" customWidth="1"/>
    <col min="14224" max="14224" width="13.625" style="1" customWidth="1"/>
    <col min="14225" max="14225" width="9" style="1"/>
    <col min="14226" max="14226" width="5.5" style="1" customWidth="1"/>
    <col min="14227" max="14227" width="6.875" style="1" customWidth="1"/>
    <col min="14228" max="14228" width="0" style="1" hidden="1" customWidth="1"/>
    <col min="14229" max="14229" width="20" style="1" customWidth="1"/>
    <col min="14230" max="14230" width="13.375" style="1" customWidth="1"/>
    <col min="14231" max="14231" width="10" style="1" customWidth="1"/>
    <col min="14232" max="14232" width="7.5" style="1" customWidth="1"/>
    <col min="14233" max="14233" width="6" style="1" customWidth="1"/>
    <col min="14234" max="14236" width="0" style="1" hidden="1" customWidth="1"/>
    <col min="14237" max="14240" width="6.375" style="1" customWidth="1"/>
    <col min="14241" max="14241" width="0" style="1" hidden="1" customWidth="1"/>
    <col min="14242" max="14242" width="6.375" style="1" customWidth="1"/>
    <col min="14243" max="14243" width="9.5" style="1" customWidth="1"/>
    <col min="14244" max="14471" width="9" style="1"/>
    <col min="14472" max="14472" width="3.25" style="1" customWidth="1"/>
    <col min="14473" max="14473" width="14.125" style="1" customWidth="1"/>
    <col min="14474" max="14474" width="7.5" style="1" customWidth="1"/>
    <col min="14475" max="14475" width="6.125" style="1" customWidth="1"/>
    <col min="14476" max="14476" width="6.375" style="1" customWidth="1"/>
    <col min="14477" max="14478" width="9.125" style="1" customWidth="1"/>
    <col min="14479" max="14479" width="9.5" style="1" customWidth="1"/>
    <col min="14480" max="14480" width="13.625" style="1" customWidth="1"/>
    <col min="14481" max="14481" width="9" style="1"/>
    <col min="14482" max="14482" width="5.5" style="1" customWidth="1"/>
    <col min="14483" max="14483" width="6.875" style="1" customWidth="1"/>
    <col min="14484" max="14484" width="0" style="1" hidden="1" customWidth="1"/>
    <col min="14485" max="14485" width="20" style="1" customWidth="1"/>
    <col min="14486" max="14486" width="13.375" style="1" customWidth="1"/>
    <col min="14487" max="14487" width="10" style="1" customWidth="1"/>
    <col min="14488" max="14488" width="7.5" style="1" customWidth="1"/>
    <col min="14489" max="14489" width="6" style="1" customWidth="1"/>
    <col min="14490" max="14492" width="0" style="1" hidden="1" customWidth="1"/>
    <col min="14493" max="14496" width="6.375" style="1" customWidth="1"/>
    <col min="14497" max="14497" width="0" style="1" hidden="1" customWidth="1"/>
    <col min="14498" max="14498" width="6.375" style="1" customWidth="1"/>
    <col min="14499" max="14499" width="9.5" style="1" customWidth="1"/>
    <col min="14500" max="14727" width="9" style="1"/>
    <col min="14728" max="14728" width="3.25" style="1" customWidth="1"/>
    <col min="14729" max="14729" width="14.125" style="1" customWidth="1"/>
    <col min="14730" max="14730" width="7.5" style="1" customWidth="1"/>
    <col min="14731" max="14731" width="6.125" style="1" customWidth="1"/>
    <col min="14732" max="14732" width="6.375" style="1" customWidth="1"/>
    <col min="14733" max="14734" width="9.125" style="1" customWidth="1"/>
    <col min="14735" max="14735" width="9.5" style="1" customWidth="1"/>
    <col min="14736" max="14736" width="13.625" style="1" customWidth="1"/>
    <col min="14737" max="14737" width="9" style="1"/>
    <col min="14738" max="14738" width="5.5" style="1" customWidth="1"/>
    <col min="14739" max="14739" width="6.875" style="1" customWidth="1"/>
    <col min="14740" max="14740" width="0" style="1" hidden="1" customWidth="1"/>
    <col min="14741" max="14741" width="20" style="1" customWidth="1"/>
    <col min="14742" max="14742" width="13.375" style="1" customWidth="1"/>
    <col min="14743" max="14743" width="10" style="1" customWidth="1"/>
    <col min="14744" max="14744" width="7.5" style="1" customWidth="1"/>
    <col min="14745" max="14745" width="6" style="1" customWidth="1"/>
    <col min="14746" max="14748" width="0" style="1" hidden="1" customWidth="1"/>
    <col min="14749" max="14752" width="6.375" style="1" customWidth="1"/>
    <col min="14753" max="14753" width="0" style="1" hidden="1" customWidth="1"/>
    <col min="14754" max="14754" width="6.375" style="1" customWidth="1"/>
    <col min="14755" max="14755" width="9.5" style="1" customWidth="1"/>
    <col min="14756" max="14983" width="9" style="1"/>
    <col min="14984" max="14984" width="3.25" style="1" customWidth="1"/>
    <col min="14985" max="14985" width="14.125" style="1" customWidth="1"/>
    <col min="14986" max="14986" width="7.5" style="1" customWidth="1"/>
    <col min="14987" max="14987" width="6.125" style="1" customWidth="1"/>
    <col min="14988" max="14988" width="6.375" style="1" customWidth="1"/>
    <col min="14989" max="14990" width="9.125" style="1" customWidth="1"/>
    <col min="14991" max="14991" width="9.5" style="1" customWidth="1"/>
    <col min="14992" max="14992" width="13.625" style="1" customWidth="1"/>
    <col min="14993" max="14993" width="9" style="1"/>
    <col min="14994" max="14994" width="5.5" style="1" customWidth="1"/>
    <col min="14995" max="14995" width="6.875" style="1" customWidth="1"/>
    <col min="14996" max="14996" width="0" style="1" hidden="1" customWidth="1"/>
    <col min="14997" max="14997" width="20" style="1" customWidth="1"/>
    <col min="14998" max="14998" width="13.375" style="1" customWidth="1"/>
    <col min="14999" max="14999" width="10" style="1" customWidth="1"/>
    <col min="15000" max="15000" width="7.5" style="1" customWidth="1"/>
    <col min="15001" max="15001" width="6" style="1" customWidth="1"/>
    <col min="15002" max="15004" width="0" style="1" hidden="1" customWidth="1"/>
    <col min="15005" max="15008" width="6.375" style="1" customWidth="1"/>
    <col min="15009" max="15009" width="0" style="1" hidden="1" customWidth="1"/>
    <col min="15010" max="15010" width="6.375" style="1" customWidth="1"/>
    <col min="15011" max="15011" width="9.5" style="1" customWidth="1"/>
    <col min="15012" max="15239" width="9" style="1"/>
    <col min="15240" max="15240" width="3.25" style="1" customWidth="1"/>
    <col min="15241" max="15241" width="14.125" style="1" customWidth="1"/>
    <col min="15242" max="15242" width="7.5" style="1" customWidth="1"/>
    <col min="15243" max="15243" width="6.125" style="1" customWidth="1"/>
    <col min="15244" max="15244" width="6.375" style="1" customWidth="1"/>
    <col min="15245" max="15246" width="9.125" style="1" customWidth="1"/>
    <col min="15247" max="15247" width="9.5" style="1" customWidth="1"/>
    <col min="15248" max="15248" width="13.625" style="1" customWidth="1"/>
    <col min="15249" max="15249" width="9" style="1"/>
    <col min="15250" max="15250" width="5.5" style="1" customWidth="1"/>
    <col min="15251" max="15251" width="6.875" style="1" customWidth="1"/>
    <col min="15252" max="15252" width="0" style="1" hidden="1" customWidth="1"/>
    <col min="15253" max="15253" width="20" style="1" customWidth="1"/>
    <col min="15254" max="15254" width="13.375" style="1" customWidth="1"/>
    <col min="15255" max="15255" width="10" style="1" customWidth="1"/>
    <col min="15256" max="15256" width="7.5" style="1" customWidth="1"/>
    <col min="15257" max="15257" width="6" style="1" customWidth="1"/>
    <col min="15258" max="15260" width="0" style="1" hidden="1" customWidth="1"/>
    <col min="15261" max="15264" width="6.375" style="1" customWidth="1"/>
    <col min="15265" max="15265" width="0" style="1" hidden="1" customWidth="1"/>
    <col min="15266" max="15266" width="6.375" style="1" customWidth="1"/>
    <col min="15267" max="15267" width="9.5" style="1" customWidth="1"/>
    <col min="15268" max="15495" width="9" style="1"/>
    <col min="15496" max="15496" width="3.25" style="1" customWidth="1"/>
    <col min="15497" max="15497" width="14.125" style="1" customWidth="1"/>
    <col min="15498" max="15498" width="7.5" style="1" customWidth="1"/>
    <col min="15499" max="15499" width="6.125" style="1" customWidth="1"/>
    <col min="15500" max="15500" width="6.375" style="1" customWidth="1"/>
    <col min="15501" max="15502" width="9.125" style="1" customWidth="1"/>
    <col min="15503" max="15503" width="9.5" style="1" customWidth="1"/>
    <col min="15504" max="15504" width="13.625" style="1" customWidth="1"/>
    <col min="15505" max="15505" width="9" style="1"/>
    <col min="15506" max="15506" width="5.5" style="1" customWidth="1"/>
    <col min="15507" max="15507" width="6.875" style="1" customWidth="1"/>
    <col min="15508" max="15508" width="0" style="1" hidden="1" customWidth="1"/>
    <col min="15509" max="15509" width="20" style="1" customWidth="1"/>
    <col min="15510" max="15510" width="13.375" style="1" customWidth="1"/>
    <col min="15511" max="15511" width="10" style="1" customWidth="1"/>
    <col min="15512" max="15512" width="7.5" style="1" customWidth="1"/>
    <col min="15513" max="15513" width="6" style="1" customWidth="1"/>
    <col min="15514" max="15516" width="0" style="1" hidden="1" customWidth="1"/>
    <col min="15517" max="15520" width="6.375" style="1" customWidth="1"/>
    <col min="15521" max="15521" width="0" style="1" hidden="1" customWidth="1"/>
    <col min="15522" max="15522" width="6.375" style="1" customWidth="1"/>
    <col min="15523" max="15523" width="9.5" style="1" customWidth="1"/>
    <col min="15524" max="15751" width="9" style="1"/>
    <col min="15752" max="15752" width="3.25" style="1" customWidth="1"/>
    <col min="15753" max="15753" width="14.125" style="1" customWidth="1"/>
    <col min="15754" max="15754" width="7.5" style="1" customWidth="1"/>
    <col min="15755" max="15755" width="6.125" style="1" customWidth="1"/>
    <col min="15756" max="15756" width="6.375" style="1" customWidth="1"/>
    <col min="15757" max="15758" width="9.125" style="1" customWidth="1"/>
    <col min="15759" max="15759" width="9.5" style="1" customWidth="1"/>
    <col min="15760" max="15760" width="13.625" style="1" customWidth="1"/>
    <col min="15761" max="15761" width="9" style="1"/>
    <col min="15762" max="15762" width="5.5" style="1" customWidth="1"/>
    <col min="15763" max="15763" width="6.875" style="1" customWidth="1"/>
    <col min="15764" max="15764" width="0" style="1" hidden="1" customWidth="1"/>
    <col min="15765" max="15765" width="20" style="1" customWidth="1"/>
    <col min="15766" max="15766" width="13.375" style="1" customWidth="1"/>
    <col min="15767" max="15767" width="10" style="1" customWidth="1"/>
    <col min="15768" max="15768" width="7.5" style="1" customWidth="1"/>
    <col min="15769" max="15769" width="6" style="1" customWidth="1"/>
    <col min="15770" max="15772" width="0" style="1" hidden="1" customWidth="1"/>
    <col min="15773" max="15776" width="6.375" style="1" customWidth="1"/>
    <col min="15777" max="15777" width="0" style="1" hidden="1" customWidth="1"/>
    <col min="15778" max="15778" width="6.375" style="1" customWidth="1"/>
    <col min="15779" max="15779" width="9.5" style="1" customWidth="1"/>
    <col min="15780" max="16007" width="9" style="1"/>
    <col min="16008" max="16008" width="3.25" style="1" customWidth="1"/>
    <col min="16009" max="16009" width="14.125" style="1" customWidth="1"/>
    <col min="16010" max="16010" width="7.5" style="1" customWidth="1"/>
    <col min="16011" max="16011" width="6.125" style="1" customWidth="1"/>
    <col min="16012" max="16012" width="6.375" style="1" customWidth="1"/>
    <col min="16013" max="16014" width="9.125" style="1" customWidth="1"/>
    <col min="16015" max="16015" width="9.5" style="1" customWidth="1"/>
    <col min="16016" max="16016" width="13.625" style="1" customWidth="1"/>
    <col min="16017" max="16017" width="9" style="1"/>
    <col min="16018" max="16018" width="5.5" style="1" customWidth="1"/>
    <col min="16019" max="16019" width="6.875" style="1" customWidth="1"/>
    <col min="16020" max="16020" width="0" style="1" hidden="1" customWidth="1"/>
    <col min="16021" max="16021" width="20" style="1" customWidth="1"/>
    <col min="16022" max="16022" width="13.375" style="1" customWidth="1"/>
    <col min="16023" max="16023" width="10" style="1" customWidth="1"/>
    <col min="16024" max="16024" width="7.5" style="1" customWidth="1"/>
    <col min="16025" max="16025" width="6" style="1" customWidth="1"/>
    <col min="16026" max="16028" width="0" style="1" hidden="1" customWidth="1"/>
    <col min="16029" max="16032" width="6.375" style="1" customWidth="1"/>
    <col min="16033" max="16033" width="0" style="1" hidden="1" customWidth="1"/>
    <col min="16034" max="16034" width="6.375" style="1" customWidth="1"/>
    <col min="16035" max="16035" width="9.5" style="1" customWidth="1"/>
    <col min="16036" max="16384" width="9" style="1"/>
  </cols>
  <sheetData>
    <row r="1" spans="1:23" ht="63" customHeight="1" x14ac:dyDescent="0.3">
      <c r="A1" s="499" t="s">
        <v>857</v>
      </c>
      <c r="B1" s="500"/>
      <c r="C1" s="500"/>
      <c r="D1" s="500"/>
      <c r="E1" s="500"/>
      <c r="F1" s="500"/>
      <c r="G1" s="500"/>
      <c r="H1" s="500"/>
      <c r="I1" s="500"/>
      <c r="J1" s="500"/>
      <c r="K1" s="500"/>
      <c r="L1" s="500"/>
      <c r="R1" s="222"/>
      <c r="U1" s="176"/>
    </row>
    <row r="2" spans="1:23" ht="80.25" customHeight="1" x14ac:dyDescent="0.25">
      <c r="A2" s="501" t="s">
        <v>4412</v>
      </c>
      <c r="B2" s="501"/>
      <c r="C2" s="501"/>
      <c r="D2" s="501"/>
      <c r="E2" s="501"/>
      <c r="F2" s="501"/>
      <c r="G2" s="501"/>
      <c r="H2" s="501"/>
      <c r="I2" s="501"/>
      <c r="J2" s="501"/>
      <c r="K2" s="501"/>
      <c r="L2" s="501"/>
      <c r="M2" s="501"/>
      <c r="N2" s="501"/>
      <c r="O2" s="501"/>
      <c r="P2" s="501"/>
      <c r="Q2" s="501"/>
      <c r="R2" s="501"/>
      <c r="S2" s="501"/>
      <c r="T2" s="501"/>
    </row>
    <row r="3" spans="1:23" ht="12.75" customHeight="1" x14ac:dyDescent="0.25"/>
    <row r="4" spans="1:23" s="5" customFormat="1" ht="57.75" customHeight="1" x14ac:dyDescent="0.3">
      <c r="A4" s="497" t="s">
        <v>6</v>
      </c>
      <c r="B4" s="497" t="s">
        <v>5</v>
      </c>
      <c r="C4" s="498" t="s">
        <v>4</v>
      </c>
      <c r="D4" s="497" t="s">
        <v>3</v>
      </c>
      <c r="E4" s="497" t="s">
        <v>2</v>
      </c>
      <c r="F4" s="497" t="s">
        <v>7</v>
      </c>
      <c r="G4" s="497" t="s">
        <v>13</v>
      </c>
      <c r="H4" s="560" t="s">
        <v>66</v>
      </c>
      <c r="I4" s="560" t="s">
        <v>65</v>
      </c>
      <c r="J4" s="497" t="s">
        <v>1</v>
      </c>
      <c r="K4" s="497"/>
      <c r="L4" s="497" t="s">
        <v>58</v>
      </c>
      <c r="M4" s="497"/>
      <c r="N4" s="497"/>
      <c r="O4" s="497"/>
      <c r="P4" s="497"/>
      <c r="Q4" s="497" t="s">
        <v>59</v>
      </c>
      <c r="R4" s="497" t="s">
        <v>31</v>
      </c>
      <c r="S4" s="497" t="s">
        <v>850</v>
      </c>
      <c r="T4" s="497"/>
      <c r="U4" s="50"/>
    </row>
    <row r="5" spans="1:23" s="5" customFormat="1" ht="31.5" hidden="1" customHeight="1" x14ac:dyDescent="0.3">
      <c r="A5" s="497"/>
      <c r="B5" s="497"/>
      <c r="C5" s="498"/>
      <c r="D5" s="497"/>
      <c r="E5" s="497"/>
      <c r="F5" s="497"/>
      <c r="G5" s="497"/>
      <c r="H5" s="560"/>
      <c r="I5" s="560"/>
      <c r="J5" s="497" t="s">
        <v>8</v>
      </c>
      <c r="K5" s="497" t="s">
        <v>28</v>
      </c>
      <c r="L5" s="497" t="s">
        <v>30</v>
      </c>
      <c r="M5" s="497"/>
      <c r="N5" s="497" t="s">
        <v>29</v>
      </c>
      <c r="O5" s="497" t="s">
        <v>9</v>
      </c>
      <c r="P5" s="497" t="s">
        <v>10</v>
      </c>
      <c r="Q5" s="497"/>
      <c r="R5" s="497"/>
      <c r="S5" s="497"/>
      <c r="T5" s="497"/>
      <c r="U5" s="50"/>
    </row>
    <row r="6" spans="1:23" s="5" customFormat="1" ht="138.75" customHeight="1" x14ac:dyDescent="0.3">
      <c r="A6" s="497"/>
      <c r="B6" s="497"/>
      <c r="C6" s="498"/>
      <c r="D6" s="497"/>
      <c r="E6" s="497"/>
      <c r="F6" s="497"/>
      <c r="G6" s="497"/>
      <c r="H6" s="560"/>
      <c r="I6" s="560"/>
      <c r="J6" s="497"/>
      <c r="K6" s="497"/>
      <c r="L6" s="208" t="s">
        <v>11</v>
      </c>
      <c r="M6" s="208" t="s">
        <v>855</v>
      </c>
      <c r="N6" s="497"/>
      <c r="O6" s="497"/>
      <c r="P6" s="497"/>
      <c r="Q6" s="497"/>
      <c r="R6" s="497"/>
      <c r="S6" s="208" t="s">
        <v>851</v>
      </c>
      <c r="T6" s="208" t="s">
        <v>852</v>
      </c>
      <c r="U6" s="104"/>
      <c r="V6" s="2"/>
      <c r="W6" s="2"/>
    </row>
    <row r="7" spans="1:23" s="5" customFormat="1" ht="20.25" x14ac:dyDescent="0.3">
      <c r="A7" s="217">
        <v>1</v>
      </c>
      <c r="B7" s="217">
        <v>2</v>
      </c>
      <c r="C7" s="217">
        <v>3</v>
      </c>
      <c r="D7" s="217">
        <v>4</v>
      </c>
      <c r="E7" s="217">
        <v>5</v>
      </c>
      <c r="F7" s="217">
        <v>4</v>
      </c>
      <c r="G7" s="217">
        <v>7</v>
      </c>
      <c r="H7" s="217">
        <v>5</v>
      </c>
      <c r="I7" s="217">
        <v>6</v>
      </c>
      <c r="J7" s="217">
        <v>10</v>
      </c>
      <c r="K7" s="217">
        <v>11</v>
      </c>
      <c r="L7" s="217">
        <v>5</v>
      </c>
      <c r="M7" s="217">
        <v>7</v>
      </c>
      <c r="N7" s="217">
        <v>8</v>
      </c>
      <c r="O7" s="217">
        <v>9</v>
      </c>
      <c r="P7" s="217">
        <v>16</v>
      </c>
      <c r="Q7" s="217">
        <v>10</v>
      </c>
      <c r="R7" s="217">
        <v>11</v>
      </c>
      <c r="S7" s="217">
        <v>11</v>
      </c>
      <c r="T7" s="217">
        <v>12</v>
      </c>
      <c r="U7" s="50"/>
    </row>
    <row r="8" spans="1:23" s="5" customFormat="1" ht="25.5" customHeight="1" x14ac:dyDescent="0.3">
      <c r="A8" s="533" t="s">
        <v>64</v>
      </c>
      <c r="B8" s="534"/>
      <c r="C8" s="534"/>
      <c r="D8" s="534"/>
      <c r="E8" s="534"/>
      <c r="F8" s="534"/>
      <c r="G8" s="534"/>
      <c r="H8" s="534"/>
      <c r="I8" s="534"/>
      <c r="J8" s="534"/>
      <c r="K8" s="534"/>
      <c r="L8" s="534"/>
      <c r="M8" s="534"/>
      <c r="N8" s="534"/>
      <c r="O8" s="534"/>
      <c r="P8" s="534"/>
      <c r="Q8" s="534"/>
      <c r="R8" s="534"/>
      <c r="S8" s="534"/>
      <c r="T8" s="535"/>
    </row>
    <row r="9" spans="1:23" s="5" customFormat="1" ht="25.5" customHeight="1" x14ac:dyDescent="0.3">
      <c r="A9" s="468" t="s">
        <v>4327</v>
      </c>
      <c r="B9" s="469"/>
      <c r="C9" s="469"/>
      <c r="D9" s="469"/>
      <c r="E9" s="469"/>
      <c r="F9" s="469"/>
      <c r="G9" s="469"/>
      <c r="H9" s="469"/>
      <c r="I9" s="469"/>
      <c r="J9" s="469"/>
      <c r="K9" s="469"/>
      <c r="L9" s="469"/>
      <c r="M9" s="469"/>
      <c r="N9" s="469"/>
      <c r="O9" s="469"/>
      <c r="P9" s="469"/>
      <c r="Q9" s="469"/>
      <c r="R9" s="469"/>
      <c r="S9" s="469"/>
      <c r="T9" s="470"/>
    </row>
    <row r="10" spans="1:23" s="21" customFormat="1" ht="20.25" x14ac:dyDescent="0.3">
      <c r="A10" s="461" t="s">
        <v>42</v>
      </c>
      <c r="B10" s="536"/>
      <c r="C10" s="536"/>
      <c r="D10" s="536"/>
      <c r="E10" s="536"/>
      <c r="F10" s="536"/>
      <c r="G10" s="536"/>
      <c r="H10" s="536"/>
      <c r="I10" s="536"/>
      <c r="J10" s="536"/>
      <c r="K10" s="536"/>
      <c r="L10" s="536"/>
      <c r="M10" s="536"/>
      <c r="N10" s="536"/>
      <c r="O10" s="536"/>
      <c r="P10" s="536"/>
      <c r="Q10" s="536"/>
      <c r="R10" s="536"/>
      <c r="S10" s="232"/>
      <c r="T10" s="232"/>
    </row>
    <row r="11" spans="1:23" s="193" customFormat="1" ht="360" customHeight="1" x14ac:dyDescent="0.3">
      <c r="A11" s="185">
        <v>2</v>
      </c>
      <c r="B11" s="200" t="s">
        <v>4328</v>
      </c>
      <c r="C11" s="186" t="s">
        <v>1878</v>
      </c>
      <c r="D11" s="187"/>
      <c r="E11" s="187" t="s">
        <v>460</v>
      </c>
      <c r="F11" s="188" t="s">
        <v>49</v>
      </c>
      <c r="G11" s="185" t="s">
        <v>4329</v>
      </c>
      <c r="H11" s="185" t="s">
        <v>53</v>
      </c>
      <c r="I11" s="185" t="s">
        <v>33</v>
      </c>
      <c r="J11" s="187" t="s">
        <v>234</v>
      </c>
      <c r="K11" s="187" t="s">
        <v>50</v>
      </c>
      <c r="L11" s="188" t="s">
        <v>4330</v>
      </c>
      <c r="M11" s="185" t="s">
        <v>4331</v>
      </c>
      <c r="N11" s="189" t="s">
        <v>1072</v>
      </c>
      <c r="O11" s="190" t="s">
        <v>109</v>
      </c>
      <c r="P11" s="190" t="s">
        <v>2337</v>
      </c>
      <c r="Q11" s="188" t="s">
        <v>4332</v>
      </c>
      <c r="R11" s="191" t="s">
        <v>4333</v>
      </c>
      <c r="S11" s="224"/>
      <c r="T11" s="224"/>
      <c r="U11" s="193">
        <v>1</v>
      </c>
    </row>
    <row r="12" spans="1:23" s="203" customFormat="1" ht="20.25" x14ac:dyDescent="0.3">
      <c r="A12" s="531" t="s">
        <v>43</v>
      </c>
      <c r="B12" s="532"/>
      <c r="C12" s="532"/>
      <c r="D12" s="532"/>
      <c r="E12" s="532"/>
      <c r="F12" s="532"/>
      <c r="G12" s="532"/>
      <c r="H12" s="532"/>
      <c r="I12" s="532"/>
      <c r="J12" s="532"/>
      <c r="K12" s="532"/>
      <c r="L12" s="532"/>
      <c r="M12" s="532"/>
      <c r="N12" s="532"/>
      <c r="O12" s="532"/>
      <c r="P12" s="532"/>
      <c r="Q12" s="532"/>
      <c r="R12" s="532"/>
      <c r="S12" s="224"/>
      <c r="T12" s="224"/>
    </row>
    <row r="13" spans="1:23" s="195" customFormat="1" ht="360" customHeight="1" x14ac:dyDescent="0.3">
      <c r="A13" s="246">
        <v>1</v>
      </c>
      <c r="B13" s="200" t="s">
        <v>4334</v>
      </c>
      <c r="C13" s="186" t="s">
        <v>4335</v>
      </c>
      <c r="D13" s="187"/>
      <c r="E13" s="187" t="s">
        <v>460</v>
      </c>
      <c r="F13" s="188" t="s">
        <v>4336</v>
      </c>
      <c r="G13" s="185" t="s">
        <v>4329</v>
      </c>
      <c r="H13" s="185" t="s">
        <v>53</v>
      </c>
      <c r="I13" s="185" t="s">
        <v>33</v>
      </c>
      <c r="J13" s="187" t="s">
        <v>325</v>
      </c>
      <c r="K13" s="187" t="s">
        <v>50</v>
      </c>
      <c r="L13" s="188" t="s">
        <v>4337</v>
      </c>
      <c r="M13" s="185" t="s">
        <v>4338</v>
      </c>
      <c r="N13" s="189" t="s">
        <v>1072</v>
      </c>
      <c r="O13" s="190" t="s">
        <v>109</v>
      </c>
      <c r="P13" s="190" t="s">
        <v>2337</v>
      </c>
      <c r="Q13" s="188" t="s">
        <v>4339</v>
      </c>
      <c r="R13" s="191" t="s">
        <v>4340</v>
      </c>
      <c r="S13" s="224"/>
      <c r="T13" s="224"/>
      <c r="U13" s="195">
        <v>1</v>
      </c>
    </row>
    <row r="14" spans="1:23" s="193" customFormat="1" ht="360" customHeight="1" x14ac:dyDescent="0.3">
      <c r="A14" s="185">
        <v>2</v>
      </c>
      <c r="B14" s="200" t="s">
        <v>4341</v>
      </c>
      <c r="C14" s="186" t="s">
        <v>4342</v>
      </c>
      <c r="D14" s="187" t="s">
        <v>0</v>
      </c>
      <c r="E14" s="190"/>
      <c r="F14" s="188" t="s">
        <v>4343</v>
      </c>
      <c r="G14" s="185" t="s">
        <v>4329</v>
      </c>
      <c r="H14" s="185" t="s">
        <v>53</v>
      </c>
      <c r="I14" s="185" t="s">
        <v>33</v>
      </c>
      <c r="J14" s="187" t="s">
        <v>260</v>
      </c>
      <c r="K14" s="187" t="s">
        <v>50</v>
      </c>
      <c r="L14" s="188" t="s">
        <v>4337</v>
      </c>
      <c r="M14" s="185" t="s">
        <v>4338</v>
      </c>
      <c r="N14" s="189" t="s">
        <v>1072</v>
      </c>
      <c r="O14" s="190" t="s">
        <v>109</v>
      </c>
      <c r="P14" s="190" t="s">
        <v>2337</v>
      </c>
      <c r="Q14" s="188" t="s">
        <v>4344</v>
      </c>
      <c r="R14" s="191" t="s">
        <v>4345</v>
      </c>
      <c r="S14" s="191"/>
      <c r="T14" s="191"/>
      <c r="U14" s="193">
        <v>1</v>
      </c>
    </row>
    <row r="15" spans="1:23" s="5" customFormat="1" ht="25.5" customHeight="1" x14ac:dyDescent="0.3">
      <c r="A15" s="468" t="s">
        <v>4346</v>
      </c>
      <c r="B15" s="469"/>
      <c r="C15" s="469"/>
      <c r="D15" s="469"/>
      <c r="E15" s="469"/>
      <c r="F15" s="469"/>
      <c r="G15" s="469"/>
      <c r="H15" s="469"/>
      <c r="I15" s="469"/>
      <c r="J15" s="469"/>
      <c r="K15" s="469"/>
      <c r="L15" s="469"/>
      <c r="M15" s="469"/>
      <c r="N15" s="469"/>
      <c r="O15" s="469"/>
      <c r="P15" s="469"/>
      <c r="Q15" s="469"/>
      <c r="R15" s="469"/>
      <c r="S15" s="469"/>
      <c r="T15" s="470"/>
    </row>
    <row r="16" spans="1:23" s="203" customFormat="1" ht="20.25" x14ac:dyDescent="0.3">
      <c r="A16" s="531" t="s">
        <v>43</v>
      </c>
      <c r="B16" s="532"/>
      <c r="C16" s="532"/>
      <c r="D16" s="532"/>
      <c r="E16" s="532"/>
      <c r="F16" s="532"/>
      <c r="G16" s="532"/>
      <c r="H16" s="532"/>
      <c r="I16" s="532"/>
      <c r="J16" s="532"/>
      <c r="K16" s="532"/>
      <c r="L16" s="532"/>
      <c r="M16" s="532"/>
      <c r="N16" s="532"/>
      <c r="O16" s="532"/>
      <c r="P16" s="532"/>
      <c r="Q16" s="532"/>
      <c r="R16" s="532"/>
      <c r="S16" s="224"/>
      <c r="T16" s="224"/>
    </row>
    <row r="17" spans="1:21" s="195" customFormat="1" ht="360" customHeight="1" x14ac:dyDescent="0.3">
      <c r="A17" s="246">
        <v>1</v>
      </c>
      <c r="B17" s="200" t="s">
        <v>4347</v>
      </c>
      <c r="C17" s="186">
        <v>30824</v>
      </c>
      <c r="D17" s="187"/>
      <c r="E17" s="187" t="s">
        <v>0</v>
      </c>
      <c r="F17" s="188" t="s">
        <v>466</v>
      </c>
      <c r="G17" s="185" t="s">
        <v>473</v>
      </c>
      <c r="H17" s="185" t="s">
        <v>53</v>
      </c>
      <c r="I17" s="185" t="s">
        <v>33</v>
      </c>
      <c r="J17" s="187" t="s">
        <v>1023</v>
      </c>
      <c r="K17" s="187" t="s">
        <v>50</v>
      </c>
      <c r="L17" s="188" t="s">
        <v>4337</v>
      </c>
      <c r="M17" s="185" t="s">
        <v>4348</v>
      </c>
      <c r="N17" s="189" t="s">
        <v>1072</v>
      </c>
      <c r="O17" s="190" t="s">
        <v>109</v>
      </c>
      <c r="P17" s="190" t="s">
        <v>2337</v>
      </c>
      <c r="Q17" s="188" t="s">
        <v>4349</v>
      </c>
      <c r="R17" s="191" t="s">
        <v>4350</v>
      </c>
      <c r="S17" s="224"/>
      <c r="T17" s="224"/>
      <c r="U17" s="195">
        <v>1</v>
      </c>
    </row>
    <row r="18" spans="1:21" s="49" customFormat="1" ht="20.25" x14ac:dyDescent="0.3">
      <c r="A18" s="538" t="s">
        <v>102</v>
      </c>
      <c r="B18" s="538"/>
      <c r="C18" s="538"/>
      <c r="D18" s="538"/>
      <c r="E18" s="538"/>
      <c r="F18" s="538"/>
      <c r="G18" s="538"/>
      <c r="H18" s="538"/>
      <c r="I18" s="538"/>
      <c r="J18" s="538"/>
      <c r="K18" s="538"/>
      <c r="L18" s="538"/>
      <c r="M18" s="538"/>
      <c r="N18" s="538"/>
      <c r="O18" s="538"/>
      <c r="P18" s="538"/>
      <c r="Q18" s="538"/>
      <c r="R18" s="538"/>
      <c r="S18" s="538"/>
      <c r="T18" s="538"/>
      <c r="U18" s="177"/>
    </row>
    <row r="19" spans="1:21" s="21" customFormat="1" ht="20.25" x14ac:dyDescent="0.3">
      <c r="A19" s="461" t="s">
        <v>190</v>
      </c>
      <c r="B19" s="461"/>
      <c r="C19" s="461"/>
      <c r="D19" s="461"/>
      <c r="E19" s="461"/>
      <c r="F19" s="461"/>
      <c r="G19" s="461"/>
      <c r="H19" s="461"/>
      <c r="I19" s="461"/>
      <c r="J19" s="461"/>
      <c r="K19" s="461"/>
      <c r="L19" s="461"/>
      <c r="M19" s="461"/>
      <c r="N19" s="461"/>
      <c r="O19" s="461"/>
      <c r="P19" s="461"/>
      <c r="Q19" s="461"/>
      <c r="R19" s="461"/>
      <c r="S19" s="461"/>
      <c r="T19" s="461"/>
      <c r="U19" s="50"/>
    </row>
    <row r="20" spans="1:21" s="21" customFormat="1" ht="20.25" x14ac:dyDescent="0.3">
      <c r="A20" s="461" t="s">
        <v>42</v>
      </c>
      <c r="B20" s="461"/>
      <c r="C20" s="461"/>
      <c r="D20" s="461"/>
      <c r="E20" s="461"/>
      <c r="F20" s="461"/>
      <c r="G20" s="461"/>
      <c r="H20" s="461"/>
      <c r="I20" s="461"/>
      <c r="J20" s="461"/>
      <c r="K20" s="461"/>
      <c r="L20" s="461"/>
      <c r="M20" s="461"/>
      <c r="N20" s="461"/>
      <c r="O20" s="461"/>
      <c r="P20" s="461"/>
      <c r="Q20" s="461"/>
      <c r="R20" s="461"/>
      <c r="S20" s="461"/>
      <c r="T20" s="461"/>
      <c r="U20" s="50"/>
    </row>
    <row r="21" spans="1:21" s="193" customFormat="1" ht="360" customHeight="1" x14ac:dyDescent="0.3">
      <c r="A21" s="185">
        <v>1</v>
      </c>
      <c r="B21" s="185" t="s">
        <v>191</v>
      </c>
      <c r="C21" s="196" t="s">
        <v>192</v>
      </c>
      <c r="D21" s="187"/>
      <c r="E21" s="187" t="s">
        <v>0</v>
      </c>
      <c r="F21" s="185" t="s">
        <v>49</v>
      </c>
      <c r="G21" s="185" t="s">
        <v>193</v>
      </c>
      <c r="H21" s="185" t="s">
        <v>53</v>
      </c>
      <c r="I21" s="185" t="s">
        <v>33</v>
      </c>
      <c r="J21" s="187" t="s">
        <v>325</v>
      </c>
      <c r="K21" s="187" t="s">
        <v>50</v>
      </c>
      <c r="L21" s="188" t="s">
        <v>51</v>
      </c>
      <c r="M21" s="188" t="s">
        <v>194</v>
      </c>
      <c r="N21" s="189" t="s">
        <v>195</v>
      </c>
      <c r="O21" s="190" t="s">
        <v>109</v>
      </c>
      <c r="P21" s="190" t="s">
        <v>110</v>
      </c>
      <c r="Q21" s="189" t="s">
        <v>295</v>
      </c>
      <c r="R21" s="191" t="s">
        <v>764</v>
      </c>
      <c r="S21" s="191"/>
      <c r="T21" s="191"/>
      <c r="U21" s="192">
        <v>1</v>
      </c>
    </row>
    <row r="22" spans="1:21" s="193" customFormat="1" ht="360" customHeight="1" x14ac:dyDescent="0.3">
      <c r="A22" s="185">
        <v>2</v>
      </c>
      <c r="B22" s="185" t="s">
        <v>196</v>
      </c>
      <c r="C22" s="196" t="s">
        <v>197</v>
      </c>
      <c r="D22" s="187"/>
      <c r="E22" s="187" t="s">
        <v>0</v>
      </c>
      <c r="F22" s="185" t="s">
        <v>113</v>
      </c>
      <c r="G22" s="185" t="s">
        <v>193</v>
      </c>
      <c r="H22" s="185" t="s">
        <v>53</v>
      </c>
      <c r="I22" s="185" t="s">
        <v>33</v>
      </c>
      <c r="J22" s="187" t="s">
        <v>325</v>
      </c>
      <c r="K22" s="187" t="s">
        <v>50</v>
      </c>
      <c r="L22" s="188" t="s">
        <v>51</v>
      </c>
      <c r="M22" s="188" t="s">
        <v>194</v>
      </c>
      <c r="N22" s="189" t="s">
        <v>195</v>
      </c>
      <c r="O22" s="190" t="s">
        <v>109</v>
      </c>
      <c r="P22" s="190" t="s">
        <v>110</v>
      </c>
      <c r="Q22" s="189" t="s">
        <v>295</v>
      </c>
      <c r="R22" s="191" t="s">
        <v>804</v>
      </c>
      <c r="S22" s="191"/>
      <c r="T22" s="191"/>
      <c r="U22" s="192">
        <v>1</v>
      </c>
    </row>
    <row r="23" spans="1:21" s="193" customFormat="1" ht="360" customHeight="1" x14ac:dyDescent="0.3">
      <c r="A23" s="185">
        <v>3</v>
      </c>
      <c r="B23" s="185" t="s">
        <v>198</v>
      </c>
      <c r="C23" s="196" t="s">
        <v>199</v>
      </c>
      <c r="D23" s="187"/>
      <c r="E23" s="187" t="s">
        <v>0</v>
      </c>
      <c r="F23" s="185" t="s">
        <v>116</v>
      </c>
      <c r="G23" s="185" t="s">
        <v>193</v>
      </c>
      <c r="H23" s="185" t="s">
        <v>53</v>
      </c>
      <c r="I23" s="185" t="s">
        <v>33</v>
      </c>
      <c r="J23" s="187" t="s">
        <v>137</v>
      </c>
      <c r="K23" s="187" t="s">
        <v>200</v>
      </c>
      <c r="L23" s="188" t="s">
        <v>51</v>
      </c>
      <c r="M23" s="188" t="s">
        <v>201</v>
      </c>
      <c r="N23" s="189" t="s">
        <v>195</v>
      </c>
      <c r="O23" s="190" t="s">
        <v>109</v>
      </c>
      <c r="P23" s="190" t="s">
        <v>110</v>
      </c>
      <c r="Q23" s="189" t="s">
        <v>296</v>
      </c>
      <c r="R23" s="191" t="s">
        <v>805</v>
      </c>
      <c r="S23" s="191"/>
      <c r="T23" s="191"/>
      <c r="U23" s="192">
        <v>1</v>
      </c>
    </row>
    <row r="24" spans="1:21" s="195" customFormat="1" ht="20.25" x14ac:dyDescent="0.3">
      <c r="A24" s="531" t="s">
        <v>43</v>
      </c>
      <c r="B24" s="532"/>
      <c r="C24" s="532"/>
      <c r="D24" s="532"/>
      <c r="E24" s="532"/>
      <c r="F24" s="532"/>
      <c r="G24" s="532"/>
      <c r="H24" s="532"/>
      <c r="I24" s="532"/>
      <c r="J24" s="532"/>
      <c r="K24" s="532"/>
      <c r="L24" s="532"/>
      <c r="M24" s="532"/>
      <c r="N24" s="532"/>
      <c r="O24" s="532"/>
      <c r="P24" s="532"/>
      <c r="Q24" s="532"/>
      <c r="R24" s="532"/>
      <c r="S24" s="206"/>
      <c r="T24" s="206"/>
      <c r="U24" s="192"/>
    </row>
    <row r="25" spans="1:21" s="193" customFormat="1" ht="360" customHeight="1" x14ac:dyDescent="0.3">
      <c r="A25" s="185">
        <v>1</v>
      </c>
      <c r="B25" s="185" t="s">
        <v>202</v>
      </c>
      <c r="C25" s="196" t="s">
        <v>203</v>
      </c>
      <c r="D25" s="187"/>
      <c r="E25" s="187" t="s">
        <v>0</v>
      </c>
      <c r="F25" s="185" t="s">
        <v>204</v>
      </c>
      <c r="G25" s="185" t="s">
        <v>193</v>
      </c>
      <c r="H25" s="185" t="s">
        <v>53</v>
      </c>
      <c r="I25" s="185" t="s">
        <v>33</v>
      </c>
      <c r="J25" s="187" t="s">
        <v>260</v>
      </c>
      <c r="K25" s="187" t="s">
        <v>50</v>
      </c>
      <c r="L25" s="188" t="s">
        <v>51</v>
      </c>
      <c r="M25" s="188" t="s">
        <v>205</v>
      </c>
      <c r="N25" s="189" t="s">
        <v>195</v>
      </c>
      <c r="O25" s="190" t="s">
        <v>109</v>
      </c>
      <c r="P25" s="190" t="s">
        <v>110</v>
      </c>
      <c r="Q25" s="189" t="s">
        <v>297</v>
      </c>
      <c r="R25" s="191" t="s">
        <v>806</v>
      </c>
      <c r="S25" s="206"/>
      <c r="T25" s="206"/>
      <c r="U25" s="192">
        <v>1</v>
      </c>
    </row>
    <row r="26" spans="1:21" s="193" customFormat="1" ht="360" customHeight="1" x14ac:dyDescent="0.3">
      <c r="A26" s="185">
        <v>2</v>
      </c>
      <c r="B26" s="185" t="s">
        <v>206</v>
      </c>
      <c r="C26" s="196" t="s">
        <v>207</v>
      </c>
      <c r="D26" s="187"/>
      <c r="E26" s="187" t="s">
        <v>0</v>
      </c>
      <c r="F26" s="185" t="s">
        <v>204</v>
      </c>
      <c r="G26" s="185" t="s">
        <v>193</v>
      </c>
      <c r="H26" s="185" t="s">
        <v>53</v>
      </c>
      <c r="I26" s="185" t="s">
        <v>33</v>
      </c>
      <c r="J26" s="187" t="s">
        <v>325</v>
      </c>
      <c r="K26" s="187" t="s">
        <v>50</v>
      </c>
      <c r="L26" s="188" t="s">
        <v>51</v>
      </c>
      <c r="M26" s="188" t="s">
        <v>205</v>
      </c>
      <c r="N26" s="189" t="s">
        <v>195</v>
      </c>
      <c r="O26" s="190" t="s">
        <v>109</v>
      </c>
      <c r="P26" s="190" t="s">
        <v>110</v>
      </c>
      <c r="Q26" s="189" t="s">
        <v>288</v>
      </c>
      <c r="R26" s="191" t="s">
        <v>807</v>
      </c>
      <c r="S26" s="191"/>
      <c r="T26" s="191"/>
      <c r="U26" s="192">
        <v>1</v>
      </c>
    </row>
    <row r="27" spans="1:21" s="195" customFormat="1" ht="20.25" x14ac:dyDescent="0.3">
      <c r="A27" s="531" t="s">
        <v>208</v>
      </c>
      <c r="B27" s="532"/>
      <c r="C27" s="532"/>
      <c r="D27" s="532"/>
      <c r="E27" s="532"/>
      <c r="F27" s="532"/>
      <c r="G27" s="532"/>
      <c r="H27" s="532"/>
      <c r="I27" s="532"/>
      <c r="J27" s="532"/>
      <c r="K27" s="532"/>
      <c r="L27" s="532"/>
      <c r="M27" s="532"/>
      <c r="N27" s="532"/>
      <c r="O27" s="532"/>
      <c r="P27" s="532"/>
      <c r="Q27" s="532"/>
      <c r="R27" s="532"/>
      <c r="S27" s="191"/>
      <c r="T27" s="191"/>
      <c r="U27" s="192"/>
    </row>
    <row r="28" spans="1:21" s="195" customFormat="1" ht="20.25" x14ac:dyDescent="0.3">
      <c r="A28" s="531" t="s">
        <v>42</v>
      </c>
      <c r="B28" s="532"/>
      <c r="C28" s="532"/>
      <c r="D28" s="532"/>
      <c r="E28" s="532"/>
      <c r="F28" s="532"/>
      <c r="G28" s="532"/>
      <c r="H28" s="532"/>
      <c r="I28" s="532"/>
      <c r="J28" s="532"/>
      <c r="K28" s="532"/>
      <c r="L28" s="532"/>
      <c r="M28" s="532"/>
      <c r="N28" s="532"/>
      <c r="O28" s="532"/>
      <c r="P28" s="532"/>
      <c r="Q28" s="532"/>
      <c r="R28" s="532"/>
      <c r="S28" s="191"/>
      <c r="T28" s="191"/>
      <c r="U28" s="192"/>
    </row>
    <row r="29" spans="1:21" s="193" customFormat="1" ht="360" customHeight="1" x14ac:dyDescent="0.3">
      <c r="A29" s="185">
        <v>1</v>
      </c>
      <c r="B29" s="185" t="s">
        <v>209</v>
      </c>
      <c r="C29" s="196" t="s">
        <v>210</v>
      </c>
      <c r="D29" s="187"/>
      <c r="E29" s="187" t="s">
        <v>0</v>
      </c>
      <c r="F29" s="185" t="s">
        <v>49</v>
      </c>
      <c r="G29" s="185" t="s">
        <v>211</v>
      </c>
      <c r="H29" s="185" t="s">
        <v>53</v>
      </c>
      <c r="I29" s="185" t="s">
        <v>33</v>
      </c>
      <c r="J29" s="187" t="s">
        <v>234</v>
      </c>
      <c r="K29" s="187" t="s">
        <v>50</v>
      </c>
      <c r="L29" s="188" t="s">
        <v>51</v>
      </c>
      <c r="M29" s="188" t="s">
        <v>212</v>
      </c>
      <c r="N29" s="189" t="s">
        <v>195</v>
      </c>
      <c r="O29" s="190" t="s">
        <v>109</v>
      </c>
      <c r="P29" s="190" t="s">
        <v>110</v>
      </c>
      <c r="Q29" s="189" t="s">
        <v>287</v>
      </c>
      <c r="R29" s="191" t="s">
        <v>765</v>
      </c>
      <c r="S29" s="207"/>
      <c r="T29" s="207"/>
      <c r="U29" s="192">
        <v>1</v>
      </c>
    </row>
    <row r="30" spans="1:21" s="193" customFormat="1" ht="360" customHeight="1" x14ac:dyDescent="0.3">
      <c r="A30" s="185">
        <v>2</v>
      </c>
      <c r="B30" s="185" t="s">
        <v>213</v>
      </c>
      <c r="C30" s="196" t="s">
        <v>214</v>
      </c>
      <c r="D30" s="187"/>
      <c r="E30" s="187" t="s">
        <v>0</v>
      </c>
      <c r="F30" s="185" t="s">
        <v>113</v>
      </c>
      <c r="G30" s="185" t="s">
        <v>211</v>
      </c>
      <c r="H30" s="185" t="s">
        <v>53</v>
      </c>
      <c r="I30" s="185" t="s">
        <v>33</v>
      </c>
      <c r="J30" s="187" t="s">
        <v>234</v>
      </c>
      <c r="K30" s="187" t="s">
        <v>50</v>
      </c>
      <c r="L30" s="188" t="s">
        <v>51</v>
      </c>
      <c r="M30" s="188" t="s">
        <v>215</v>
      </c>
      <c r="N30" s="189" t="s">
        <v>195</v>
      </c>
      <c r="O30" s="190" t="s">
        <v>109</v>
      </c>
      <c r="P30" s="190" t="s">
        <v>110</v>
      </c>
      <c r="Q30" s="189" t="s">
        <v>298</v>
      </c>
      <c r="R30" s="191" t="s">
        <v>808</v>
      </c>
      <c r="S30" s="207"/>
      <c r="T30" s="207"/>
      <c r="U30" s="192">
        <v>1</v>
      </c>
    </row>
    <row r="31" spans="1:21" s="195" customFormat="1" ht="20.25" x14ac:dyDescent="0.3">
      <c r="A31" s="531" t="s">
        <v>43</v>
      </c>
      <c r="B31" s="532"/>
      <c r="C31" s="532"/>
      <c r="D31" s="532"/>
      <c r="E31" s="532"/>
      <c r="F31" s="532"/>
      <c r="G31" s="532"/>
      <c r="H31" s="532"/>
      <c r="I31" s="532"/>
      <c r="J31" s="532"/>
      <c r="K31" s="532"/>
      <c r="L31" s="532"/>
      <c r="M31" s="532"/>
      <c r="N31" s="532"/>
      <c r="O31" s="532"/>
      <c r="P31" s="532"/>
      <c r="Q31" s="532"/>
      <c r="R31" s="532"/>
      <c r="S31" s="191"/>
      <c r="T31" s="191"/>
      <c r="U31" s="192"/>
    </row>
    <row r="32" spans="1:21" s="193" customFormat="1" ht="360" customHeight="1" x14ac:dyDescent="0.3">
      <c r="A32" s="185">
        <v>1</v>
      </c>
      <c r="B32" s="185" t="s">
        <v>216</v>
      </c>
      <c r="C32" s="196" t="s">
        <v>217</v>
      </c>
      <c r="D32" s="187"/>
      <c r="E32" s="187" t="s">
        <v>0</v>
      </c>
      <c r="F32" s="185" t="s">
        <v>204</v>
      </c>
      <c r="G32" s="185" t="s">
        <v>218</v>
      </c>
      <c r="H32" s="185" t="s">
        <v>53</v>
      </c>
      <c r="I32" s="185" t="s">
        <v>33</v>
      </c>
      <c r="J32" s="187" t="s">
        <v>260</v>
      </c>
      <c r="K32" s="187" t="s">
        <v>50</v>
      </c>
      <c r="L32" s="188" t="s">
        <v>51</v>
      </c>
      <c r="M32" s="188" t="s">
        <v>219</v>
      </c>
      <c r="N32" s="189" t="s">
        <v>195</v>
      </c>
      <c r="O32" s="190" t="s">
        <v>109</v>
      </c>
      <c r="P32" s="190" t="s">
        <v>110</v>
      </c>
      <c r="Q32" s="189" t="s">
        <v>299</v>
      </c>
      <c r="R32" s="191" t="s">
        <v>809</v>
      </c>
      <c r="S32" s="191"/>
      <c r="T32" s="191"/>
      <c r="U32" s="192">
        <v>1</v>
      </c>
    </row>
    <row r="33" spans="1:23" s="193" customFormat="1" ht="360" customHeight="1" x14ac:dyDescent="0.3">
      <c r="A33" s="185">
        <v>2</v>
      </c>
      <c r="B33" s="185" t="s">
        <v>220</v>
      </c>
      <c r="C33" s="196" t="s">
        <v>221</v>
      </c>
      <c r="D33" s="187"/>
      <c r="E33" s="187" t="s">
        <v>0</v>
      </c>
      <c r="F33" s="185" t="s">
        <v>204</v>
      </c>
      <c r="G33" s="185" t="s">
        <v>218</v>
      </c>
      <c r="H33" s="185" t="s">
        <v>53</v>
      </c>
      <c r="I33" s="185" t="s">
        <v>33</v>
      </c>
      <c r="J33" s="187" t="s">
        <v>260</v>
      </c>
      <c r="K33" s="187" t="s">
        <v>50</v>
      </c>
      <c r="L33" s="188" t="s">
        <v>51</v>
      </c>
      <c r="M33" s="188" t="s">
        <v>222</v>
      </c>
      <c r="N33" s="189" t="s">
        <v>195</v>
      </c>
      <c r="O33" s="190" t="s">
        <v>109</v>
      </c>
      <c r="P33" s="190" t="s">
        <v>110</v>
      </c>
      <c r="Q33" s="189" t="s">
        <v>300</v>
      </c>
      <c r="R33" s="191" t="s">
        <v>810</v>
      </c>
      <c r="S33" s="207"/>
      <c r="T33" s="207"/>
      <c r="U33" s="192">
        <v>1</v>
      </c>
    </row>
    <row r="34" spans="1:23" s="193" customFormat="1" ht="360" customHeight="1" x14ac:dyDescent="0.3">
      <c r="A34" s="185">
        <v>3</v>
      </c>
      <c r="B34" s="185" t="s">
        <v>223</v>
      </c>
      <c r="C34" s="196" t="s">
        <v>224</v>
      </c>
      <c r="D34" s="187"/>
      <c r="E34" s="187" t="s">
        <v>0</v>
      </c>
      <c r="F34" s="185" t="s">
        <v>204</v>
      </c>
      <c r="G34" s="185" t="s">
        <v>218</v>
      </c>
      <c r="H34" s="185" t="s">
        <v>53</v>
      </c>
      <c r="I34" s="185" t="s">
        <v>33</v>
      </c>
      <c r="J34" s="187" t="s">
        <v>225</v>
      </c>
      <c r="K34" s="187" t="s">
        <v>226</v>
      </c>
      <c r="L34" s="188" t="s">
        <v>51</v>
      </c>
      <c r="M34" s="188" t="s">
        <v>52</v>
      </c>
      <c r="N34" s="189" t="s">
        <v>195</v>
      </c>
      <c r="O34" s="190" t="s">
        <v>109</v>
      </c>
      <c r="P34" s="190" t="s">
        <v>110</v>
      </c>
      <c r="Q34" s="189" t="s">
        <v>301</v>
      </c>
      <c r="R34" s="191" t="s">
        <v>811</v>
      </c>
      <c r="S34" s="207"/>
      <c r="T34" s="207"/>
      <c r="U34" s="192">
        <v>1</v>
      </c>
    </row>
    <row r="35" spans="1:23" s="193" customFormat="1" ht="360" customHeight="1" x14ac:dyDescent="0.3">
      <c r="A35" s="185">
        <v>4</v>
      </c>
      <c r="B35" s="185" t="s">
        <v>227</v>
      </c>
      <c r="C35" s="196" t="s">
        <v>228</v>
      </c>
      <c r="D35" s="187"/>
      <c r="E35" s="187" t="s">
        <v>0</v>
      </c>
      <c r="F35" s="185" t="s">
        <v>204</v>
      </c>
      <c r="G35" s="185" t="s">
        <v>218</v>
      </c>
      <c r="H35" s="185" t="s">
        <v>53</v>
      </c>
      <c r="I35" s="185" t="s">
        <v>33</v>
      </c>
      <c r="J35" s="187" t="s">
        <v>242</v>
      </c>
      <c r="K35" s="187" t="s">
        <v>229</v>
      </c>
      <c r="L35" s="188" t="s">
        <v>51</v>
      </c>
      <c r="M35" s="188" t="s">
        <v>52</v>
      </c>
      <c r="N35" s="189" t="s">
        <v>195</v>
      </c>
      <c r="O35" s="190" t="s">
        <v>109</v>
      </c>
      <c r="P35" s="190" t="s">
        <v>110</v>
      </c>
      <c r="Q35" s="189" t="s">
        <v>302</v>
      </c>
      <c r="R35" s="191" t="s">
        <v>886</v>
      </c>
      <c r="S35" s="191"/>
      <c r="T35" s="191"/>
      <c r="U35" s="192">
        <v>1</v>
      </c>
    </row>
    <row r="36" spans="1:23" s="195" customFormat="1" ht="20.25" x14ac:dyDescent="0.3">
      <c r="A36" s="531" t="s">
        <v>230</v>
      </c>
      <c r="B36" s="531"/>
      <c r="C36" s="531"/>
      <c r="D36" s="531"/>
      <c r="E36" s="531"/>
      <c r="F36" s="531"/>
      <c r="G36" s="531"/>
      <c r="H36" s="531"/>
      <c r="I36" s="531"/>
      <c r="J36" s="531"/>
      <c r="K36" s="531"/>
      <c r="L36" s="531"/>
      <c r="M36" s="531"/>
      <c r="N36" s="531"/>
      <c r="O36" s="531"/>
      <c r="P36" s="531"/>
      <c r="Q36" s="531"/>
      <c r="R36" s="531"/>
      <c r="S36" s="191"/>
      <c r="T36" s="191"/>
      <c r="U36" s="192"/>
    </row>
    <row r="37" spans="1:23" s="195" customFormat="1" ht="20.25" x14ac:dyDescent="0.3">
      <c r="A37" s="531" t="s">
        <v>42</v>
      </c>
      <c r="B37" s="531"/>
      <c r="C37" s="531"/>
      <c r="D37" s="531"/>
      <c r="E37" s="531"/>
      <c r="F37" s="531"/>
      <c r="G37" s="531"/>
      <c r="H37" s="531"/>
      <c r="I37" s="531"/>
      <c r="J37" s="531"/>
      <c r="K37" s="531"/>
      <c r="L37" s="531"/>
      <c r="M37" s="531"/>
      <c r="N37" s="531"/>
      <c r="O37" s="531"/>
      <c r="P37" s="531"/>
      <c r="Q37" s="531"/>
      <c r="R37" s="531"/>
      <c r="S37" s="207"/>
      <c r="T37" s="207"/>
      <c r="U37" s="192"/>
    </row>
    <row r="38" spans="1:23" s="193" customFormat="1" ht="360" customHeight="1" x14ac:dyDescent="0.3">
      <c r="A38" s="185">
        <v>1</v>
      </c>
      <c r="B38" s="185" t="s">
        <v>231</v>
      </c>
      <c r="C38" s="196" t="s">
        <v>232</v>
      </c>
      <c r="D38" s="187"/>
      <c r="E38" s="187" t="s">
        <v>0</v>
      </c>
      <c r="F38" s="185" t="s">
        <v>49</v>
      </c>
      <c r="G38" s="185" t="s">
        <v>233</v>
      </c>
      <c r="H38" s="185" t="s">
        <v>53</v>
      </c>
      <c r="I38" s="185" t="s">
        <v>33</v>
      </c>
      <c r="J38" s="187" t="s">
        <v>234</v>
      </c>
      <c r="K38" s="187" t="s">
        <v>50</v>
      </c>
      <c r="L38" s="188" t="s">
        <v>51</v>
      </c>
      <c r="M38" s="188" t="s">
        <v>235</v>
      </c>
      <c r="N38" s="189" t="s">
        <v>195</v>
      </c>
      <c r="O38" s="190" t="s">
        <v>109</v>
      </c>
      <c r="P38" s="190" t="s">
        <v>110</v>
      </c>
      <c r="Q38" s="189" t="s">
        <v>887</v>
      </c>
      <c r="R38" s="191" t="s">
        <v>812</v>
      </c>
      <c r="S38" s="191"/>
      <c r="T38" s="191"/>
      <c r="U38" s="192">
        <v>1</v>
      </c>
    </row>
    <row r="39" spans="1:23" s="193" customFormat="1" ht="360" customHeight="1" x14ac:dyDescent="0.3">
      <c r="A39" s="185">
        <v>2</v>
      </c>
      <c r="B39" s="185" t="s">
        <v>236</v>
      </c>
      <c r="C39" s="196" t="s">
        <v>237</v>
      </c>
      <c r="D39" s="187"/>
      <c r="E39" s="187" t="s">
        <v>0</v>
      </c>
      <c r="F39" s="185" t="s">
        <v>113</v>
      </c>
      <c r="G39" s="185" t="s">
        <v>238</v>
      </c>
      <c r="H39" s="185" t="s">
        <v>53</v>
      </c>
      <c r="I39" s="185" t="s">
        <v>33</v>
      </c>
      <c r="J39" s="187" t="s">
        <v>234</v>
      </c>
      <c r="K39" s="187" t="s">
        <v>50</v>
      </c>
      <c r="L39" s="188" t="s">
        <v>51</v>
      </c>
      <c r="M39" s="188" t="s">
        <v>239</v>
      </c>
      <c r="N39" s="189" t="s">
        <v>195</v>
      </c>
      <c r="O39" s="190" t="s">
        <v>109</v>
      </c>
      <c r="P39" s="190" t="s">
        <v>110</v>
      </c>
      <c r="Q39" s="189" t="s">
        <v>278</v>
      </c>
      <c r="R39" s="191" t="s">
        <v>766</v>
      </c>
      <c r="S39" s="210"/>
      <c r="T39" s="210"/>
      <c r="U39" s="192">
        <v>1</v>
      </c>
    </row>
    <row r="40" spans="1:23" s="193" customFormat="1" ht="360" customHeight="1" x14ac:dyDescent="0.3">
      <c r="A40" s="185">
        <v>3</v>
      </c>
      <c r="B40" s="185" t="s">
        <v>240</v>
      </c>
      <c r="C40" s="196" t="s">
        <v>241</v>
      </c>
      <c r="D40" s="187"/>
      <c r="E40" s="187" t="s">
        <v>0</v>
      </c>
      <c r="F40" s="185" t="s">
        <v>113</v>
      </c>
      <c r="G40" s="185" t="s">
        <v>238</v>
      </c>
      <c r="H40" s="185" t="s">
        <v>53</v>
      </c>
      <c r="I40" s="185" t="s">
        <v>33</v>
      </c>
      <c r="J40" s="187" t="s">
        <v>242</v>
      </c>
      <c r="K40" s="187" t="s">
        <v>50</v>
      </c>
      <c r="L40" s="188" t="s">
        <v>51</v>
      </c>
      <c r="M40" s="188" t="s">
        <v>243</v>
      </c>
      <c r="N40" s="189" t="s">
        <v>195</v>
      </c>
      <c r="O40" s="190" t="s">
        <v>109</v>
      </c>
      <c r="P40" s="190" t="s">
        <v>110</v>
      </c>
      <c r="Q40" s="189" t="s">
        <v>303</v>
      </c>
      <c r="R40" s="191" t="s">
        <v>856</v>
      </c>
      <c r="S40" s="207"/>
      <c r="T40" s="207"/>
      <c r="U40" s="192">
        <v>1</v>
      </c>
    </row>
    <row r="41" spans="1:23" s="195" customFormat="1" ht="20.25" x14ac:dyDescent="0.3">
      <c r="A41" s="531" t="s">
        <v>43</v>
      </c>
      <c r="B41" s="531"/>
      <c r="C41" s="531"/>
      <c r="D41" s="531"/>
      <c r="E41" s="531"/>
      <c r="F41" s="531"/>
      <c r="G41" s="531"/>
      <c r="H41" s="531"/>
      <c r="I41" s="531"/>
      <c r="J41" s="531"/>
      <c r="K41" s="531"/>
      <c r="L41" s="531"/>
      <c r="M41" s="531"/>
      <c r="N41" s="531"/>
      <c r="O41" s="531"/>
      <c r="P41" s="531"/>
      <c r="Q41" s="531"/>
      <c r="R41" s="531"/>
      <c r="S41" s="191"/>
      <c r="T41" s="191"/>
      <c r="U41" s="192"/>
    </row>
    <row r="42" spans="1:23" s="193" customFormat="1" ht="360" customHeight="1" x14ac:dyDescent="0.3">
      <c r="A42" s="185">
        <v>1</v>
      </c>
      <c r="B42" s="185" t="s">
        <v>244</v>
      </c>
      <c r="C42" s="196" t="s">
        <v>245</v>
      </c>
      <c r="D42" s="187"/>
      <c r="E42" s="187" t="s">
        <v>0</v>
      </c>
      <c r="F42" s="185" t="s">
        <v>204</v>
      </c>
      <c r="G42" s="185" t="s">
        <v>238</v>
      </c>
      <c r="H42" s="185" t="s">
        <v>53</v>
      </c>
      <c r="I42" s="185" t="s">
        <v>33</v>
      </c>
      <c r="J42" s="187" t="s">
        <v>242</v>
      </c>
      <c r="K42" s="187" t="s">
        <v>50</v>
      </c>
      <c r="L42" s="188" t="s">
        <v>51</v>
      </c>
      <c r="M42" s="188" t="s">
        <v>246</v>
      </c>
      <c r="N42" s="189" t="s">
        <v>195</v>
      </c>
      <c r="O42" s="190" t="s">
        <v>109</v>
      </c>
      <c r="P42" s="190" t="s">
        <v>110</v>
      </c>
      <c r="Q42" s="189" t="s">
        <v>278</v>
      </c>
      <c r="R42" s="191" t="s">
        <v>813</v>
      </c>
      <c r="S42" s="191"/>
      <c r="T42" s="191"/>
      <c r="U42" s="192">
        <v>1</v>
      </c>
    </row>
    <row r="43" spans="1:23" s="193" customFormat="1" ht="360" customHeight="1" x14ac:dyDescent="0.3">
      <c r="A43" s="185">
        <v>2</v>
      </c>
      <c r="B43" s="185" t="s">
        <v>247</v>
      </c>
      <c r="C43" s="196" t="s">
        <v>248</v>
      </c>
      <c r="D43" s="187"/>
      <c r="E43" s="187" t="s">
        <v>0</v>
      </c>
      <c r="F43" s="185" t="s">
        <v>204</v>
      </c>
      <c r="G43" s="185" t="s">
        <v>238</v>
      </c>
      <c r="H43" s="185" t="s">
        <v>53</v>
      </c>
      <c r="I43" s="185" t="s">
        <v>33</v>
      </c>
      <c r="J43" s="187" t="s">
        <v>242</v>
      </c>
      <c r="K43" s="187" t="s">
        <v>50</v>
      </c>
      <c r="L43" s="188" t="s">
        <v>51</v>
      </c>
      <c r="M43" s="188" t="s">
        <v>52</v>
      </c>
      <c r="N43" s="189" t="s">
        <v>195</v>
      </c>
      <c r="O43" s="190" t="s">
        <v>109</v>
      </c>
      <c r="P43" s="190" t="s">
        <v>110</v>
      </c>
      <c r="Q43" s="189" t="s">
        <v>303</v>
      </c>
      <c r="R43" s="191" t="s">
        <v>814</v>
      </c>
      <c r="S43" s="191"/>
      <c r="T43" s="191"/>
      <c r="U43" s="192">
        <v>1</v>
      </c>
    </row>
    <row r="44" spans="1:23" s="195" customFormat="1" ht="20.25" x14ac:dyDescent="0.3">
      <c r="A44" s="531" t="s">
        <v>249</v>
      </c>
      <c r="B44" s="532"/>
      <c r="C44" s="532"/>
      <c r="D44" s="532"/>
      <c r="E44" s="532"/>
      <c r="F44" s="532"/>
      <c r="G44" s="532"/>
      <c r="H44" s="532"/>
      <c r="I44" s="532"/>
      <c r="J44" s="532"/>
      <c r="K44" s="532"/>
      <c r="L44" s="532"/>
      <c r="M44" s="532"/>
      <c r="N44" s="532"/>
      <c r="O44" s="532"/>
      <c r="P44" s="532"/>
      <c r="Q44" s="532"/>
      <c r="R44" s="532"/>
      <c r="S44" s="210"/>
      <c r="T44" s="210"/>
      <c r="U44" s="192"/>
    </row>
    <row r="45" spans="1:23" s="195" customFormat="1" ht="20.25" x14ac:dyDescent="0.3">
      <c r="A45" s="531" t="s">
        <v>42</v>
      </c>
      <c r="B45" s="532"/>
      <c r="C45" s="532"/>
      <c r="D45" s="532"/>
      <c r="E45" s="532"/>
      <c r="F45" s="532"/>
      <c r="G45" s="532"/>
      <c r="H45" s="532"/>
      <c r="I45" s="532"/>
      <c r="J45" s="532"/>
      <c r="K45" s="532"/>
      <c r="L45" s="532"/>
      <c r="M45" s="532"/>
      <c r="N45" s="532"/>
      <c r="O45" s="532"/>
      <c r="P45" s="532"/>
      <c r="Q45" s="532"/>
      <c r="R45" s="532"/>
      <c r="S45" s="210"/>
      <c r="T45" s="210"/>
      <c r="U45" s="192"/>
    </row>
    <row r="46" spans="1:23" s="193" customFormat="1" ht="360" customHeight="1" x14ac:dyDescent="0.3">
      <c r="A46" s="185">
        <v>1</v>
      </c>
      <c r="B46" s="185" t="s">
        <v>250</v>
      </c>
      <c r="C46" s="196" t="s">
        <v>251</v>
      </c>
      <c r="D46" s="187"/>
      <c r="E46" s="187" t="s">
        <v>0</v>
      </c>
      <c r="F46" s="185" t="s">
        <v>49</v>
      </c>
      <c r="G46" s="185" t="s">
        <v>252</v>
      </c>
      <c r="H46" s="185" t="s">
        <v>53</v>
      </c>
      <c r="I46" s="185" t="s">
        <v>33</v>
      </c>
      <c r="J46" s="187" t="s">
        <v>253</v>
      </c>
      <c r="K46" s="187" t="s">
        <v>50</v>
      </c>
      <c r="L46" s="188" t="s">
        <v>51</v>
      </c>
      <c r="M46" s="188" t="s">
        <v>254</v>
      </c>
      <c r="N46" s="189" t="s">
        <v>195</v>
      </c>
      <c r="O46" s="190" t="s">
        <v>109</v>
      </c>
      <c r="P46" s="190" t="s">
        <v>110</v>
      </c>
      <c r="Q46" s="189" t="s">
        <v>301</v>
      </c>
      <c r="R46" s="191" t="s">
        <v>815</v>
      </c>
      <c r="S46" s="191"/>
      <c r="T46" s="191"/>
      <c r="U46" s="192">
        <v>1</v>
      </c>
    </row>
    <row r="47" spans="1:23" s="193" customFormat="1" ht="360" customHeight="1" x14ac:dyDescent="0.3">
      <c r="A47" s="185">
        <v>2</v>
      </c>
      <c r="B47" s="185" t="s">
        <v>255</v>
      </c>
      <c r="C47" s="196" t="s">
        <v>256</v>
      </c>
      <c r="D47" s="187"/>
      <c r="E47" s="187" t="s">
        <v>0</v>
      </c>
      <c r="F47" s="185" t="s">
        <v>113</v>
      </c>
      <c r="G47" s="185" t="s">
        <v>252</v>
      </c>
      <c r="H47" s="185" t="s">
        <v>53</v>
      </c>
      <c r="I47" s="185" t="s">
        <v>33</v>
      </c>
      <c r="J47" s="187" t="s">
        <v>242</v>
      </c>
      <c r="K47" s="187" t="s">
        <v>50</v>
      </c>
      <c r="L47" s="188" t="s">
        <v>51</v>
      </c>
      <c r="M47" s="188" t="s">
        <v>888</v>
      </c>
      <c r="N47" s="189" t="s">
        <v>195</v>
      </c>
      <c r="O47" s="190" t="s">
        <v>109</v>
      </c>
      <c r="P47" s="190" t="s">
        <v>110</v>
      </c>
      <c r="Q47" s="189" t="s">
        <v>817</v>
      </c>
      <c r="R47" s="191" t="s">
        <v>816</v>
      </c>
      <c r="S47" s="191"/>
      <c r="T47" s="191"/>
      <c r="U47" s="192">
        <v>1</v>
      </c>
      <c r="W47" s="193" t="s">
        <v>257</v>
      </c>
    </row>
    <row r="48" spans="1:23" s="199" customFormat="1" ht="20.25" x14ac:dyDescent="0.3">
      <c r="A48" s="531" t="s">
        <v>43</v>
      </c>
      <c r="B48" s="537"/>
      <c r="C48" s="537"/>
      <c r="D48" s="537"/>
      <c r="E48" s="537"/>
      <c r="F48" s="537"/>
      <c r="G48" s="537"/>
      <c r="H48" s="537"/>
      <c r="I48" s="537"/>
      <c r="J48" s="537"/>
      <c r="K48" s="537"/>
      <c r="L48" s="537"/>
      <c r="M48" s="537"/>
      <c r="N48" s="537"/>
      <c r="O48" s="537"/>
      <c r="P48" s="537"/>
      <c r="Q48" s="537"/>
      <c r="R48" s="537"/>
      <c r="S48" s="191"/>
      <c r="T48" s="191"/>
      <c r="U48" s="192"/>
    </row>
    <row r="49" spans="1:21" s="193" customFormat="1" ht="360" customHeight="1" x14ac:dyDescent="0.3">
      <c r="A49" s="185">
        <v>3</v>
      </c>
      <c r="B49" s="185" t="s">
        <v>258</v>
      </c>
      <c r="C49" s="196" t="s">
        <v>259</v>
      </c>
      <c r="D49" s="187"/>
      <c r="E49" s="187" t="s">
        <v>0</v>
      </c>
      <c r="F49" s="185" t="s">
        <v>204</v>
      </c>
      <c r="G49" s="185" t="s">
        <v>252</v>
      </c>
      <c r="H49" s="185" t="s">
        <v>53</v>
      </c>
      <c r="I49" s="185" t="s">
        <v>33</v>
      </c>
      <c r="J49" s="187" t="s">
        <v>260</v>
      </c>
      <c r="K49" s="187" t="s">
        <v>50</v>
      </c>
      <c r="L49" s="188" t="s">
        <v>51</v>
      </c>
      <c r="M49" s="188" t="s">
        <v>246</v>
      </c>
      <c r="N49" s="189" t="s">
        <v>195</v>
      </c>
      <c r="O49" s="190" t="s">
        <v>109</v>
      </c>
      <c r="P49" s="190" t="s">
        <v>110</v>
      </c>
      <c r="Q49" s="189" t="s">
        <v>276</v>
      </c>
      <c r="R49" s="191" t="s">
        <v>767</v>
      </c>
      <c r="S49" s="207"/>
      <c r="T49" s="207"/>
      <c r="U49" s="192">
        <v>1</v>
      </c>
    </row>
    <row r="50" spans="1:21" s="199" customFormat="1" ht="20.25" x14ac:dyDescent="0.3">
      <c r="A50" s="531" t="s">
        <v>261</v>
      </c>
      <c r="B50" s="537"/>
      <c r="C50" s="537"/>
      <c r="D50" s="537"/>
      <c r="E50" s="537"/>
      <c r="F50" s="537"/>
      <c r="G50" s="537"/>
      <c r="H50" s="537"/>
      <c r="I50" s="537"/>
      <c r="J50" s="537"/>
      <c r="K50" s="537"/>
      <c r="L50" s="537"/>
      <c r="M50" s="537"/>
      <c r="N50" s="537"/>
      <c r="O50" s="537"/>
      <c r="P50" s="537"/>
      <c r="Q50" s="537"/>
      <c r="R50" s="537"/>
      <c r="S50" s="191"/>
      <c r="T50" s="191"/>
      <c r="U50" s="192"/>
    </row>
    <row r="51" spans="1:21" s="199" customFormat="1" ht="20.25" x14ac:dyDescent="0.3">
      <c r="A51" s="531" t="s">
        <v>42</v>
      </c>
      <c r="B51" s="537"/>
      <c r="C51" s="537"/>
      <c r="D51" s="537"/>
      <c r="E51" s="537"/>
      <c r="F51" s="537"/>
      <c r="G51" s="537"/>
      <c r="H51" s="537"/>
      <c r="I51" s="537"/>
      <c r="J51" s="537"/>
      <c r="K51" s="537"/>
      <c r="L51" s="537"/>
      <c r="M51" s="537"/>
      <c r="N51" s="537"/>
      <c r="O51" s="537"/>
      <c r="P51" s="537"/>
      <c r="Q51" s="537"/>
      <c r="R51" s="537"/>
      <c r="S51" s="210"/>
      <c r="T51" s="210"/>
      <c r="U51" s="192"/>
    </row>
    <row r="52" spans="1:21" s="193" customFormat="1" ht="360" customHeight="1" x14ac:dyDescent="0.3">
      <c r="A52" s="185">
        <v>1</v>
      </c>
      <c r="B52" s="185" t="s">
        <v>262</v>
      </c>
      <c r="C52" s="196" t="s">
        <v>263</v>
      </c>
      <c r="D52" s="187"/>
      <c r="E52" s="187" t="s">
        <v>0</v>
      </c>
      <c r="F52" s="185" t="s">
        <v>49</v>
      </c>
      <c r="G52" s="185" t="s">
        <v>264</v>
      </c>
      <c r="H52" s="185" t="s">
        <v>53</v>
      </c>
      <c r="I52" s="185" t="s">
        <v>33</v>
      </c>
      <c r="J52" s="187" t="s">
        <v>325</v>
      </c>
      <c r="K52" s="187" t="s">
        <v>50</v>
      </c>
      <c r="L52" s="188" t="s">
        <v>51</v>
      </c>
      <c r="M52" s="188" t="s">
        <v>52</v>
      </c>
      <c r="N52" s="189" t="s">
        <v>195</v>
      </c>
      <c r="O52" s="190" t="s">
        <v>109</v>
      </c>
      <c r="P52" s="190" t="s">
        <v>110</v>
      </c>
      <c r="Q52" s="189" t="s">
        <v>304</v>
      </c>
      <c r="R52" s="191" t="s">
        <v>818</v>
      </c>
      <c r="S52" s="210"/>
      <c r="T52" s="210"/>
      <c r="U52" s="192">
        <v>1</v>
      </c>
    </row>
    <row r="53" spans="1:21" s="193" customFormat="1" ht="360" customHeight="1" x14ac:dyDescent="0.3">
      <c r="A53" s="185">
        <v>2</v>
      </c>
      <c r="B53" s="185" t="s">
        <v>265</v>
      </c>
      <c r="C53" s="196" t="s">
        <v>266</v>
      </c>
      <c r="D53" s="187"/>
      <c r="E53" s="187" t="s">
        <v>0</v>
      </c>
      <c r="F53" s="185" t="s">
        <v>113</v>
      </c>
      <c r="G53" s="185" t="s">
        <v>264</v>
      </c>
      <c r="H53" s="185" t="s">
        <v>53</v>
      </c>
      <c r="I53" s="185" t="s">
        <v>33</v>
      </c>
      <c r="J53" s="187" t="s">
        <v>54</v>
      </c>
      <c r="K53" s="187" t="s">
        <v>50</v>
      </c>
      <c r="L53" s="188" t="s">
        <v>51</v>
      </c>
      <c r="M53" s="188" t="s">
        <v>777</v>
      </c>
      <c r="N53" s="189" t="s">
        <v>195</v>
      </c>
      <c r="O53" s="190" t="s">
        <v>109</v>
      </c>
      <c r="P53" s="190" t="s">
        <v>110</v>
      </c>
      <c r="Q53" s="189" t="s">
        <v>296</v>
      </c>
      <c r="R53" s="191" t="s">
        <v>768</v>
      </c>
      <c r="S53" s="191"/>
      <c r="T53" s="191"/>
      <c r="U53" s="192">
        <v>1</v>
      </c>
    </row>
    <row r="54" spans="1:21" s="193" customFormat="1" ht="360" customHeight="1" x14ac:dyDescent="0.3">
      <c r="A54" s="185">
        <v>3</v>
      </c>
      <c r="B54" s="185" t="s">
        <v>267</v>
      </c>
      <c r="C54" s="196" t="s">
        <v>268</v>
      </c>
      <c r="D54" s="187"/>
      <c r="E54" s="187" t="s">
        <v>0</v>
      </c>
      <c r="F54" s="185" t="s">
        <v>269</v>
      </c>
      <c r="G54" s="185" t="s">
        <v>264</v>
      </c>
      <c r="H54" s="185" t="s">
        <v>53</v>
      </c>
      <c r="I54" s="185" t="s">
        <v>33</v>
      </c>
      <c r="J54" s="187" t="s">
        <v>260</v>
      </c>
      <c r="K54" s="187" t="s">
        <v>50</v>
      </c>
      <c r="L54" s="188" t="s">
        <v>51</v>
      </c>
      <c r="M54" s="188" t="s">
        <v>52</v>
      </c>
      <c r="N54" s="189" t="s">
        <v>195</v>
      </c>
      <c r="O54" s="190" t="s">
        <v>109</v>
      </c>
      <c r="P54" s="190" t="s">
        <v>110</v>
      </c>
      <c r="Q54" s="189" t="s">
        <v>305</v>
      </c>
      <c r="R54" s="191" t="s">
        <v>819</v>
      </c>
      <c r="S54" s="191"/>
      <c r="T54" s="191"/>
      <c r="U54" s="192">
        <v>1</v>
      </c>
    </row>
    <row r="55" spans="1:21" s="199" customFormat="1" ht="20.25" x14ac:dyDescent="0.3">
      <c r="A55" s="531" t="s">
        <v>43</v>
      </c>
      <c r="B55" s="537"/>
      <c r="C55" s="537"/>
      <c r="D55" s="537"/>
      <c r="E55" s="537"/>
      <c r="F55" s="537"/>
      <c r="G55" s="537"/>
      <c r="H55" s="537"/>
      <c r="I55" s="537"/>
      <c r="J55" s="537"/>
      <c r="K55" s="537"/>
      <c r="L55" s="537"/>
      <c r="M55" s="537"/>
      <c r="N55" s="537"/>
      <c r="O55" s="537"/>
      <c r="P55" s="537"/>
      <c r="Q55" s="537"/>
      <c r="R55" s="537"/>
      <c r="S55" s="210"/>
      <c r="T55" s="210"/>
      <c r="U55" s="192"/>
    </row>
    <row r="56" spans="1:21" s="193" customFormat="1" ht="360" customHeight="1" x14ac:dyDescent="0.3">
      <c r="A56" s="185">
        <v>1</v>
      </c>
      <c r="B56" s="185" t="s">
        <v>270</v>
      </c>
      <c r="C56" s="196" t="s">
        <v>271</v>
      </c>
      <c r="D56" s="187"/>
      <c r="E56" s="187" t="s">
        <v>0</v>
      </c>
      <c r="F56" s="185" t="s">
        <v>204</v>
      </c>
      <c r="G56" s="185" t="s">
        <v>272</v>
      </c>
      <c r="H56" s="185" t="s">
        <v>53</v>
      </c>
      <c r="I56" s="185" t="s">
        <v>33</v>
      </c>
      <c r="J56" s="187" t="s">
        <v>242</v>
      </c>
      <c r="K56" s="187" t="s">
        <v>50</v>
      </c>
      <c r="L56" s="188" t="s">
        <v>51</v>
      </c>
      <c r="M56" s="188" t="s">
        <v>52</v>
      </c>
      <c r="N56" s="189" t="s">
        <v>195</v>
      </c>
      <c r="O56" s="190" t="s">
        <v>109</v>
      </c>
      <c r="P56" s="190" t="s">
        <v>110</v>
      </c>
      <c r="Q56" s="189" t="s">
        <v>306</v>
      </c>
      <c r="R56" s="189" t="s">
        <v>889</v>
      </c>
      <c r="S56" s="210"/>
      <c r="T56" s="210"/>
      <c r="U56" s="192">
        <v>1</v>
      </c>
    </row>
    <row r="57" spans="1:21" s="193" customFormat="1" ht="360" customHeight="1" x14ac:dyDescent="0.3">
      <c r="A57" s="185">
        <v>2</v>
      </c>
      <c r="B57" s="185" t="s">
        <v>273</v>
      </c>
      <c r="C57" s="196" t="s">
        <v>274</v>
      </c>
      <c r="D57" s="187"/>
      <c r="E57" s="187" t="s">
        <v>0</v>
      </c>
      <c r="F57" s="185" t="s">
        <v>204</v>
      </c>
      <c r="G57" s="185" t="s">
        <v>272</v>
      </c>
      <c r="H57" s="185" t="s">
        <v>53</v>
      </c>
      <c r="I57" s="185" t="s">
        <v>33</v>
      </c>
      <c r="J57" s="187" t="s">
        <v>234</v>
      </c>
      <c r="K57" s="187" t="s">
        <v>50</v>
      </c>
      <c r="L57" s="188" t="s">
        <v>51</v>
      </c>
      <c r="M57" s="188" t="s">
        <v>246</v>
      </c>
      <c r="N57" s="189" t="s">
        <v>195</v>
      </c>
      <c r="O57" s="190" t="s">
        <v>109</v>
      </c>
      <c r="P57" s="190" t="s">
        <v>110</v>
      </c>
      <c r="Q57" s="189" t="s">
        <v>307</v>
      </c>
      <c r="R57" s="191" t="s">
        <v>769</v>
      </c>
      <c r="S57" s="191"/>
      <c r="T57" s="191"/>
      <c r="U57" s="192">
        <v>1</v>
      </c>
    </row>
    <row r="58" spans="1:21" s="199" customFormat="1" ht="20.25" x14ac:dyDescent="0.3">
      <c r="A58" s="531" t="s">
        <v>308</v>
      </c>
      <c r="B58" s="537"/>
      <c r="C58" s="537"/>
      <c r="D58" s="537"/>
      <c r="E58" s="537"/>
      <c r="F58" s="537"/>
      <c r="G58" s="537"/>
      <c r="H58" s="537"/>
      <c r="I58" s="537"/>
      <c r="J58" s="537"/>
      <c r="K58" s="537"/>
      <c r="L58" s="537"/>
      <c r="M58" s="537"/>
      <c r="N58" s="537"/>
      <c r="O58" s="537"/>
      <c r="P58" s="537"/>
      <c r="Q58" s="537"/>
      <c r="R58" s="537"/>
      <c r="S58" s="191"/>
      <c r="T58" s="191"/>
      <c r="U58" s="192"/>
    </row>
    <row r="59" spans="1:21" s="199" customFormat="1" ht="20.25" x14ac:dyDescent="0.3">
      <c r="A59" s="531" t="s">
        <v>42</v>
      </c>
      <c r="B59" s="537"/>
      <c r="C59" s="537"/>
      <c r="D59" s="537"/>
      <c r="E59" s="537"/>
      <c r="F59" s="537"/>
      <c r="G59" s="537"/>
      <c r="H59" s="537"/>
      <c r="I59" s="537"/>
      <c r="J59" s="537"/>
      <c r="K59" s="537"/>
      <c r="L59" s="537"/>
      <c r="M59" s="537"/>
      <c r="N59" s="537"/>
      <c r="O59" s="537"/>
      <c r="P59" s="537"/>
      <c r="Q59" s="537"/>
      <c r="R59" s="537"/>
      <c r="S59" s="197"/>
      <c r="T59" s="197"/>
      <c r="U59" s="192"/>
    </row>
    <row r="60" spans="1:21" s="193" customFormat="1" ht="360" customHeight="1" x14ac:dyDescent="0.3">
      <c r="A60" s="185">
        <v>1</v>
      </c>
      <c r="B60" s="185" t="s">
        <v>309</v>
      </c>
      <c r="C60" s="196" t="s">
        <v>310</v>
      </c>
      <c r="D60" s="187"/>
      <c r="E60" s="187" t="s">
        <v>0</v>
      </c>
      <c r="F60" s="185" t="s">
        <v>49</v>
      </c>
      <c r="G60" s="185" t="s">
        <v>311</v>
      </c>
      <c r="H60" s="185" t="s">
        <v>53</v>
      </c>
      <c r="I60" s="185" t="s">
        <v>33</v>
      </c>
      <c r="J60" s="187" t="s">
        <v>234</v>
      </c>
      <c r="K60" s="187" t="s">
        <v>50</v>
      </c>
      <c r="L60" s="189" t="s">
        <v>51</v>
      </c>
      <c r="M60" s="189" t="s">
        <v>778</v>
      </c>
      <c r="N60" s="189" t="s">
        <v>195</v>
      </c>
      <c r="O60" s="190" t="s">
        <v>109</v>
      </c>
      <c r="P60" s="190" t="s">
        <v>110</v>
      </c>
      <c r="Q60" s="189" t="s">
        <v>312</v>
      </c>
      <c r="R60" s="191" t="s">
        <v>890</v>
      </c>
      <c r="S60" s="210"/>
      <c r="T60" s="210"/>
      <c r="U60" s="192">
        <v>1</v>
      </c>
    </row>
    <row r="61" spans="1:21" s="193" customFormat="1" ht="360" customHeight="1" x14ac:dyDescent="0.3">
      <c r="A61" s="185">
        <v>2</v>
      </c>
      <c r="B61" s="185" t="s">
        <v>313</v>
      </c>
      <c r="C61" s="196" t="s">
        <v>314</v>
      </c>
      <c r="D61" s="187"/>
      <c r="E61" s="187" t="s">
        <v>0</v>
      </c>
      <c r="F61" s="185" t="s">
        <v>113</v>
      </c>
      <c r="G61" s="185" t="s">
        <v>311</v>
      </c>
      <c r="H61" s="185" t="s">
        <v>53</v>
      </c>
      <c r="I61" s="185" t="s">
        <v>33</v>
      </c>
      <c r="J61" s="187" t="s">
        <v>234</v>
      </c>
      <c r="K61" s="187" t="s">
        <v>50</v>
      </c>
      <c r="L61" s="188" t="s">
        <v>315</v>
      </c>
      <c r="M61" s="189" t="s">
        <v>316</v>
      </c>
      <c r="N61" s="189" t="s">
        <v>195</v>
      </c>
      <c r="O61" s="190" t="s">
        <v>109</v>
      </c>
      <c r="P61" s="190" t="s">
        <v>110</v>
      </c>
      <c r="Q61" s="189" t="s">
        <v>317</v>
      </c>
      <c r="R61" s="191" t="s">
        <v>820</v>
      </c>
      <c r="S61" s="191"/>
      <c r="T61" s="191"/>
      <c r="U61" s="192">
        <v>1</v>
      </c>
    </row>
    <row r="62" spans="1:21" s="193" customFormat="1" ht="360" customHeight="1" x14ac:dyDescent="0.3">
      <c r="A62" s="185">
        <v>3</v>
      </c>
      <c r="B62" s="185" t="s">
        <v>318</v>
      </c>
      <c r="C62" s="196" t="s">
        <v>891</v>
      </c>
      <c r="D62" s="187"/>
      <c r="E62" s="187" t="s">
        <v>0</v>
      </c>
      <c r="F62" s="185" t="s">
        <v>116</v>
      </c>
      <c r="G62" s="185" t="s">
        <v>311</v>
      </c>
      <c r="H62" s="185" t="s">
        <v>53</v>
      </c>
      <c r="I62" s="185" t="s">
        <v>33</v>
      </c>
      <c r="J62" s="187" t="s">
        <v>234</v>
      </c>
      <c r="K62" s="187" t="s">
        <v>50</v>
      </c>
      <c r="L62" s="188" t="s">
        <v>315</v>
      </c>
      <c r="M62" s="189" t="s">
        <v>316</v>
      </c>
      <c r="N62" s="189" t="s">
        <v>195</v>
      </c>
      <c r="O62" s="190" t="s">
        <v>109</v>
      </c>
      <c r="P62" s="190" t="s">
        <v>110</v>
      </c>
      <c r="Q62" s="189" t="s">
        <v>770</v>
      </c>
      <c r="R62" s="191" t="s">
        <v>771</v>
      </c>
      <c r="S62" s="210"/>
      <c r="T62" s="210"/>
      <c r="U62" s="192">
        <v>1</v>
      </c>
    </row>
    <row r="63" spans="1:21" s="199" customFormat="1" ht="20.25" x14ac:dyDescent="0.3">
      <c r="A63" s="531" t="s">
        <v>43</v>
      </c>
      <c r="B63" s="537"/>
      <c r="C63" s="537"/>
      <c r="D63" s="537"/>
      <c r="E63" s="537"/>
      <c r="F63" s="537"/>
      <c r="G63" s="537"/>
      <c r="H63" s="537"/>
      <c r="I63" s="537"/>
      <c r="J63" s="537"/>
      <c r="K63" s="537"/>
      <c r="L63" s="537"/>
      <c r="M63" s="537"/>
      <c r="N63" s="537"/>
      <c r="O63" s="537"/>
      <c r="P63" s="537"/>
      <c r="Q63" s="537"/>
      <c r="R63" s="537"/>
      <c r="S63" s="210"/>
      <c r="T63" s="210"/>
      <c r="U63" s="192"/>
    </row>
    <row r="64" spans="1:21" s="193" customFormat="1" ht="360" customHeight="1" x14ac:dyDescent="0.3">
      <c r="A64" s="185">
        <v>1</v>
      </c>
      <c r="B64" s="185" t="s">
        <v>319</v>
      </c>
      <c r="C64" s="196" t="s">
        <v>320</v>
      </c>
      <c r="D64" s="187"/>
      <c r="E64" s="187" t="s">
        <v>0</v>
      </c>
      <c r="F64" s="185" t="s">
        <v>204</v>
      </c>
      <c r="G64" s="185" t="s">
        <v>311</v>
      </c>
      <c r="H64" s="185" t="s">
        <v>53</v>
      </c>
      <c r="I64" s="185" t="s">
        <v>33</v>
      </c>
      <c r="J64" s="187" t="s">
        <v>325</v>
      </c>
      <c r="K64" s="187" t="s">
        <v>50</v>
      </c>
      <c r="L64" s="188" t="s">
        <v>321</v>
      </c>
      <c r="M64" s="188" t="s">
        <v>52</v>
      </c>
      <c r="N64" s="189" t="s">
        <v>195</v>
      </c>
      <c r="O64" s="190" t="s">
        <v>109</v>
      </c>
      <c r="P64" s="190" t="s">
        <v>110</v>
      </c>
      <c r="Q64" s="189" t="s">
        <v>322</v>
      </c>
      <c r="R64" s="191" t="s">
        <v>821</v>
      </c>
      <c r="S64" s="191"/>
      <c r="T64" s="191"/>
      <c r="U64" s="192">
        <v>1</v>
      </c>
    </row>
    <row r="65" spans="1:21" s="193" customFormat="1" ht="360" customHeight="1" x14ac:dyDescent="0.3">
      <c r="A65" s="185">
        <v>2</v>
      </c>
      <c r="B65" s="185" t="s">
        <v>323</v>
      </c>
      <c r="C65" s="196" t="s">
        <v>324</v>
      </c>
      <c r="D65" s="187" t="s">
        <v>0</v>
      </c>
      <c r="E65" s="187"/>
      <c r="F65" s="185" t="s">
        <v>204</v>
      </c>
      <c r="G65" s="185" t="s">
        <v>311</v>
      </c>
      <c r="H65" s="185" t="s">
        <v>53</v>
      </c>
      <c r="I65" s="185" t="s">
        <v>33</v>
      </c>
      <c r="J65" s="187" t="s">
        <v>325</v>
      </c>
      <c r="K65" s="187" t="s">
        <v>50</v>
      </c>
      <c r="L65" s="188" t="s">
        <v>51</v>
      </c>
      <c r="M65" s="188" t="s">
        <v>326</v>
      </c>
      <c r="N65" s="189" t="s">
        <v>195</v>
      </c>
      <c r="O65" s="190" t="s">
        <v>109</v>
      </c>
      <c r="P65" s="190" t="s">
        <v>110</v>
      </c>
      <c r="Q65" s="189" t="s">
        <v>327</v>
      </c>
      <c r="R65" s="191" t="s">
        <v>822</v>
      </c>
      <c r="S65" s="210"/>
      <c r="T65" s="210"/>
      <c r="U65" s="192">
        <v>1</v>
      </c>
    </row>
    <row r="66" spans="1:21" s="195" customFormat="1" ht="20.25" x14ac:dyDescent="0.3">
      <c r="A66" s="531" t="s">
        <v>328</v>
      </c>
      <c r="B66" s="532"/>
      <c r="C66" s="532"/>
      <c r="D66" s="532"/>
      <c r="E66" s="532"/>
      <c r="F66" s="532"/>
      <c r="G66" s="532"/>
      <c r="H66" s="532"/>
      <c r="I66" s="532"/>
      <c r="J66" s="532"/>
      <c r="K66" s="532"/>
      <c r="L66" s="532"/>
      <c r="M66" s="532"/>
      <c r="N66" s="532"/>
      <c r="O66" s="532"/>
      <c r="P66" s="532"/>
      <c r="Q66" s="532"/>
      <c r="R66" s="532"/>
      <c r="S66" s="210"/>
      <c r="T66" s="210"/>
      <c r="U66" s="192"/>
    </row>
    <row r="67" spans="1:21" s="195" customFormat="1" ht="20.25" x14ac:dyDescent="0.3">
      <c r="A67" s="531" t="s">
        <v>42</v>
      </c>
      <c r="B67" s="532"/>
      <c r="C67" s="532"/>
      <c r="D67" s="532"/>
      <c r="E67" s="532"/>
      <c r="F67" s="532"/>
      <c r="G67" s="532"/>
      <c r="H67" s="532"/>
      <c r="I67" s="532"/>
      <c r="J67" s="532"/>
      <c r="K67" s="532"/>
      <c r="L67" s="532"/>
      <c r="M67" s="532"/>
      <c r="N67" s="532"/>
      <c r="O67" s="532"/>
      <c r="P67" s="532"/>
      <c r="Q67" s="532"/>
      <c r="R67" s="532"/>
      <c r="S67" s="191"/>
      <c r="T67" s="191"/>
      <c r="U67" s="192"/>
    </row>
    <row r="68" spans="1:21" s="193" customFormat="1" ht="360" customHeight="1" x14ac:dyDescent="0.3">
      <c r="A68" s="185">
        <v>1</v>
      </c>
      <c r="B68" s="185" t="s">
        <v>329</v>
      </c>
      <c r="C68" s="196" t="s">
        <v>330</v>
      </c>
      <c r="D68" s="187" t="s">
        <v>0</v>
      </c>
      <c r="E68" s="187"/>
      <c r="F68" s="185" t="s">
        <v>49</v>
      </c>
      <c r="G68" s="185" t="s">
        <v>331</v>
      </c>
      <c r="H68" s="185" t="s">
        <v>53</v>
      </c>
      <c r="I68" s="185" t="s">
        <v>33</v>
      </c>
      <c r="J68" s="187" t="s">
        <v>242</v>
      </c>
      <c r="K68" s="187" t="s">
        <v>50</v>
      </c>
      <c r="L68" s="188" t="s">
        <v>51</v>
      </c>
      <c r="M68" s="188" t="s">
        <v>332</v>
      </c>
      <c r="N68" s="189" t="s">
        <v>195</v>
      </c>
      <c r="O68" s="190" t="s">
        <v>109</v>
      </c>
      <c r="P68" s="190" t="s">
        <v>110</v>
      </c>
      <c r="Q68" s="189" t="s">
        <v>295</v>
      </c>
      <c r="R68" s="191" t="s">
        <v>892</v>
      </c>
      <c r="S68" s="191"/>
      <c r="T68" s="191"/>
      <c r="U68" s="192">
        <v>1</v>
      </c>
    </row>
    <row r="69" spans="1:21" s="193" customFormat="1" ht="360" customHeight="1" x14ac:dyDescent="0.3">
      <c r="A69" s="185">
        <v>2</v>
      </c>
      <c r="B69" s="185" t="s">
        <v>333</v>
      </c>
      <c r="C69" s="196" t="s">
        <v>334</v>
      </c>
      <c r="D69" s="187"/>
      <c r="E69" s="187" t="s">
        <v>0</v>
      </c>
      <c r="F69" s="185" t="s">
        <v>113</v>
      </c>
      <c r="G69" s="185" t="s">
        <v>331</v>
      </c>
      <c r="H69" s="185" t="s">
        <v>53</v>
      </c>
      <c r="I69" s="185" t="s">
        <v>33</v>
      </c>
      <c r="J69" s="201" t="s">
        <v>335</v>
      </c>
      <c r="K69" s="187" t="s">
        <v>50</v>
      </c>
      <c r="L69" s="188" t="s">
        <v>51</v>
      </c>
      <c r="M69" s="188" t="s">
        <v>336</v>
      </c>
      <c r="N69" s="189" t="s">
        <v>195</v>
      </c>
      <c r="O69" s="190" t="s">
        <v>109</v>
      </c>
      <c r="P69" s="190" t="s">
        <v>110</v>
      </c>
      <c r="Q69" s="189" t="s">
        <v>337</v>
      </c>
      <c r="R69" s="189" t="s">
        <v>893</v>
      </c>
      <c r="S69" s="224"/>
      <c r="T69" s="224"/>
      <c r="U69" s="192">
        <v>1</v>
      </c>
    </row>
    <row r="70" spans="1:21" s="193" customFormat="1" ht="360" customHeight="1" x14ac:dyDescent="0.3">
      <c r="A70" s="185">
        <v>3</v>
      </c>
      <c r="B70" s="185" t="s">
        <v>338</v>
      </c>
      <c r="C70" s="196" t="s">
        <v>339</v>
      </c>
      <c r="D70" s="187"/>
      <c r="E70" s="187" t="s">
        <v>0</v>
      </c>
      <c r="F70" s="185" t="s">
        <v>113</v>
      </c>
      <c r="G70" s="185" t="s">
        <v>331</v>
      </c>
      <c r="H70" s="185" t="s">
        <v>53</v>
      </c>
      <c r="I70" s="185" t="s">
        <v>33</v>
      </c>
      <c r="J70" s="187" t="s">
        <v>242</v>
      </c>
      <c r="K70" s="187" t="s">
        <v>50</v>
      </c>
      <c r="L70" s="188" t="s">
        <v>51</v>
      </c>
      <c r="M70" s="188" t="s">
        <v>336</v>
      </c>
      <c r="N70" s="189" t="s">
        <v>195</v>
      </c>
      <c r="O70" s="190" t="s">
        <v>109</v>
      </c>
      <c r="P70" s="190" t="s">
        <v>110</v>
      </c>
      <c r="Q70" s="189" t="s">
        <v>340</v>
      </c>
      <c r="R70" s="191" t="s">
        <v>823</v>
      </c>
      <c r="S70" s="224"/>
      <c r="T70" s="224"/>
      <c r="U70" s="192">
        <v>1</v>
      </c>
    </row>
    <row r="71" spans="1:21" s="195" customFormat="1" ht="20.25" x14ac:dyDescent="0.3">
      <c r="A71" s="531" t="s">
        <v>43</v>
      </c>
      <c r="B71" s="532"/>
      <c r="C71" s="532"/>
      <c r="D71" s="532"/>
      <c r="E71" s="532"/>
      <c r="F71" s="532"/>
      <c r="G71" s="532"/>
      <c r="H71" s="532"/>
      <c r="I71" s="532"/>
      <c r="J71" s="532"/>
      <c r="K71" s="532"/>
      <c r="L71" s="532"/>
      <c r="M71" s="532"/>
      <c r="N71" s="532"/>
      <c r="O71" s="532"/>
      <c r="P71" s="532"/>
      <c r="Q71" s="532"/>
      <c r="R71" s="532"/>
      <c r="S71" s="224"/>
      <c r="T71" s="224"/>
      <c r="U71" s="192"/>
    </row>
    <row r="72" spans="1:21" s="193" customFormat="1" ht="360" customHeight="1" x14ac:dyDescent="0.3">
      <c r="A72" s="185">
        <v>1</v>
      </c>
      <c r="B72" s="185" t="s">
        <v>341</v>
      </c>
      <c r="C72" s="196" t="s">
        <v>342</v>
      </c>
      <c r="D72" s="187"/>
      <c r="E72" s="187" t="s">
        <v>0</v>
      </c>
      <c r="F72" s="185" t="s">
        <v>204</v>
      </c>
      <c r="G72" s="185" t="s">
        <v>331</v>
      </c>
      <c r="H72" s="185" t="s">
        <v>53</v>
      </c>
      <c r="I72" s="185" t="s">
        <v>33</v>
      </c>
      <c r="J72" s="187" t="s">
        <v>234</v>
      </c>
      <c r="K72" s="187" t="s">
        <v>50</v>
      </c>
      <c r="L72" s="188" t="s">
        <v>51</v>
      </c>
      <c r="M72" s="188" t="s">
        <v>52</v>
      </c>
      <c r="N72" s="189" t="s">
        <v>195</v>
      </c>
      <c r="O72" s="190" t="s">
        <v>109</v>
      </c>
      <c r="P72" s="190" t="s">
        <v>110</v>
      </c>
      <c r="Q72" s="189" t="s">
        <v>337</v>
      </c>
      <c r="R72" s="189" t="s">
        <v>894</v>
      </c>
      <c r="S72" s="224"/>
      <c r="T72" s="224"/>
      <c r="U72" s="192">
        <v>1</v>
      </c>
    </row>
    <row r="73" spans="1:21" s="193" customFormat="1" ht="360" customHeight="1" x14ac:dyDescent="0.3">
      <c r="A73" s="185">
        <v>2</v>
      </c>
      <c r="B73" s="185" t="s">
        <v>343</v>
      </c>
      <c r="C73" s="196" t="s">
        <v>344</v>
      </c>
      <c r="D73" s="187"/>
      <c r="E73" s="187" t="s">
        <v>0</v>
      </c>
      <c r="F73" s="185" t="s">
        <v>204</v>
      </c>
      <c r="G73" s="185" t="s">
        <v>331</v>
      </c>
      <c r="H73" s="185" t="s">
        <v>53</v>
      </c>
      <c r="I73" s="185" t="s">
        <v>33</v>
      </c>
      <c r="J73" s="187" t="s">
        <v>242</v>
      </c>
      <c r="K73" s="187" t="s">
        <v>50</v>
      </c>
      <c r="L73" s="188" t="s">
        <v>51</v>
      </c>
      <c r="M73" s="188" t="s">
        <v>52</v>
      </c>
      <c r="N73" s="189" t="s">
        <v>195</v>
      </c>
      <c r="O73" s="190" t="s">
        <v>109</v>
      </c>
      <c r="P73" s="190" t="s">
        <v>110</v>
      </c>
      <c r="Q73" s="189" t="s">
        <v>345</v>
      </c>
      <c r="R73" s="191" t="s">
        <v>772</v>
      </c>
      <c r="S73" s="224"/>
      <c r="T73" s="224"/>
      <c r="U73" s="192">
        <v>1</v>
      </c>
    </row>
    <row r="74" spans="1:21" s="195" customFormat="1" ht="20.25" x14ac:dyDescent="0.3">
      <c r="A74" s="531" t="s">
        <v>346</v>
      </c>
      <c r="B74" s="532"/>
      <c r="C74" s="532"/>
      <c r="D74" s="532"/>
      <c r="E74" s="532"/>
      <c r="F74" s="532"/>
      <c r="G74" s="532"/>
      <c r="H74" s="532"/>
      <c r="I74" s="532"/>
      <c r="J74" s="532"/>
      <c r="K74" s="532"/>
      <c r="L74" s="532"/>
      <c r="M74" s="532"/>
      <c r="N74" s="532"/>
      <c r="O74" s="532"/>
      <c r="P74" s="532"/>
      <c r="Q74" s="532"/>
      <c r="R74" s="532"/>
      <c r="S74" s="207"/>
      <c r="T74" s="207"/>
      <c r="U74" s="192"/>
    </row>
    <row r="75" spans="1:21" s="195" customFormat="1" ht="20.25" x14ac:dyDescent="0.3">
      <c r="A75" s="531" t="s">
        <v>42</v>
      </c>
      <c r="B75" s="532"/>
      <c r="C75" s="532"/>
      <c r="D75" s="532"/>
      <c r="E75" s="532"/>
      <c r="F75" s="532"/>
      <c r="G75" s="532"/>
      <c r="H75" s="532"/>
      <c r="I75" s="532"/>
      <c r="J75" s="532"/>
      <c r="K75" s="532"/>
      <c r="L75" s="532"/>
      <c r="M75" s="532"/>
      <c r="N75" s="532"/>
      <c r="O75" s="532"/>
      <c r="P75" s="532"/>
      <c r="Q75" s="532"/>
      <c r="R75" s="532"/>
      <c r="S75" s="207"/>
      <c r="T75" s="207"/>
      <c r="U75" s="192"/>
    </row>
    <row r="76" spans="1:21" s="193" customFormat="1" ht="360" customHeight="1" x14ac:dyDescent="0.3">
      <c r="A76" s="185">
        <v>1</v>
      </c>
      <c r="B76" s="185" t="s">
        <v>347</v>
      </c>
      <c r="C76" s="196" t="s">
        <v>348</v>
      </c>
      <c r="D76" s="187" t="s">
        <v>0</v>
      </c>
      <c r="E76" s="187"/>
      <c r="F76" s="185" t="s">
        <v>49</v>
      </c>
      <c r="G76" s="185" t="s">
        <v>349</v>
      </c>
      <c r="H76" s="185" t="s">
        <v>53</v>
      </c>
      <c r="I76" s="185" t="s">
        <v>33</v>
      </c>
      <c r="J76" s="187" t="s">
        <v>242</v>
      </c>
      <c r="K76" s="187" t="s">
        <v>50</v>
      </c>
      <c r="L76" s="188" t="s">
        <v>51</v>
      </c>
      <c r="M76" s="188" t="s">
        <v>350</v>
      </c>
      <c r="N76" s="189" t="s">
        <v>195</v>
      </c>
      <c r="O76" s="190" t="s">
        <v>109</v>
      </c>
      <c r="P76" s="190" t="s">
        <v>110</v>
      </c>
      <c r="Q76" s="189" t="s">
        <v>302</v>
      </c>
      <c r="R76" s="191" t="s">
        <v>773</v>
      </c>
      <c r="S76" s="224"/>
      <c r="T76" s="224"/>
      <c r="U76" s="192">
        <v>1</v>
      </c>
    </row>
    <row r="77" spans="1:21" s="193" customFormat="1" ht="360" customHeight="1" x14ac:dyDescent="0.3">
      <c r="A77" s="185">
        <v>2</v>
      </c>
      <c r="B77" s="185" t="s">
        <v>351</v>
      </c>
      <c r="C77" s="196" t="s">
        <v>352</v>
      </c>
      <c r="D77" s="187"/>
      <c r="E77" s="187" t="s">
        <v>0</v>
      </c>
      <c r="F77" s="185" t="s">
        <v>113</v>
      </c>
      <c r="G77" s="185" t="s">
        <v>349</v>
      </c>
      <c r="H77" s="185" t="s">
        <v>53</v>
      </c>
      <c r="I77" s="185" t="s">
        <v>33</v>
      </c>
      <c r="J77" s="187" t="s">
        <v>234</v>
      </c>
      <c r="K77" s="187" t="s">
        <v>50</v>
      </c>
      <c r="L77" s="188" t="s">
        <v>51</v>
      </c>
      <c r="M77" s="188" t="s">
        <v>353</v>
      </c>
      <c r="N77" s="189" t="s">
        <v>195</v>
      </c>
      <c r="O77" s="190" t="s">
        <v>109</v>
      </c>
      <c r="P77" s="190" t="s">
        <v>110</v>
      </c>
      <c r="Q77" s="189" t="s">
        <v>278</v>
      </c>
      <c r="R77" s="191" t="s">
        <v>824</v>
      </c>
      <c r="S77" s="224"/>
      <c r="T77" s="224"/>
      <c r="U77" s="192">
        <v>1</v>
      </c>
    </row>
    <row r="78" spans="1:21" s="193" customFormat="1" ht="360" customHeight="1" x14ac:dyDescent="0.3">
      <c r="A78" s="185">
        <v>3</v>
      </c>
      <c r="B78" s="185" t="s">
        <v>354</v>
      </c>
      <c r="C78" s="196" t="s">
        <v>355</v>
      </c>
      <c r="D78" s="187"/>
      <c r="E78" s="187" t="s">
        <v>0</v>
      </c>
      <c r="F78" s="185" t="s">
        <v>113</v>
      </c>
      <c r="G78" s="185" t="s">
        <v>356</v>
      </c>
      <c r="H78" s="185" t="s">
        <v>53</v>
      </c>
      <c r="I78" s="185" t="s">
        <v>33</v>
      </c>
      <c r="J78" s="187" t="s">
        <v>260</v>
      </c>
      <c r="K78" s="187" t="s">
        <v>50</v>
      </c>
      <c r="L78" s="188" t="s">
        <v>51</v>
      </c>
      <c r="M78" s="188" t="s">
        <v>353</v>
      </c>
      <c r="N78" s="189" t="s">
        <v>195</v>
      </c>
      <c r="O78" s="190" t="s">
        <v>109</v>
      </c>
      <c r="P78" s="190" t="s">
        <v>110</v>
      </c>
      <c r="Q78" s="189" t="s">
        <v>357</v>
      </c>
      <c r="R78" s="191" t="s">
        <v>825</v>
      </c>
      <c r="S78" s="224"/>
      <c r="T78" s="224"/>
      <c r="U78" s="192">
        <v>1</v>
      </c>
    </row>
    <row r="79" spans="1:21" s="195" customFormat="1" ht="20.25" x14ac:dyDescent="0.3">
      <c r="A79" s="531" t="s">
        <v>43</v>
      </c>
      <c r="B79" s="532"/>
      <c r="C79" s="532"/>
      <c r="D79" s="532"/>
      <c r="E79" s="532"/>
      <c r="F79" s="532"/>
      <c r="G79" s="532"/>
      <c r="H79" s="532"/>
      <c r="I79" s="532"/>
      <c r="J79" s="532"/>
      <c r="K79" s="532"/>
      <c r="L79" s="532"/>
      <c r="M79" s="532"/>
      <c r="N79" s="532"/>
      <c r="O79" s="532"/>
      <c r="P79" s="532"/>
      <c r="Q79" s="532"/>
      <c r="R79" s="532"/>
      <c r="S79" s="224"/>
      <c r="T79" s="224"/>
      <c r="U79" s="192"/>
    </row>
    <row r="80" spans="1:21" s="193" customFormat="1" ht="360" customHeight="1" x14ac:dyDescent="0.3">
      <c r="A80" s="185">
        <v>1</v>
      </c>
      <c r="B80" s="185" t="s">
        <v>358</v>
      </c>
      <c r="C80" s="196" t="s">
        <v>359</v>
      </c>
      <c r="D80" s="187" t="s">
        <v>0</v>
      </c>
      <c r="E80" s="187"/>
      <c r="F80" s="185" t="s">
        <v>204</v>
      </c>
      <c r="G80" s="185" t="s">
        <v>356</v>
      </c>
      <c r="H80" s="185" t="s">
        <v>53</v>
      </c>
      <c r="I80" s="185" t="s">
        <v>33</v>
      </c>
      <c r="J80" s="187" t="s">
        <v>260</v>
      </c>
      <c r="K80" s="187" t="s">
        <v>50</v>
      </c>
      <c r="L80" s="188" t="s">
        <v>360</v>
      </c>
      <c r="M80" s="188" t="s">
        <v>52</v>
      </c>
      <c r="N80" s="189" t="s">
        <v>195</v>
      </c>
      <c r="O80" s="190" t="s">
        <v>109</v>
      </c>
      <c r="P80" s="190" t="s">
        <v>110</v>
      </c>
      <c r="Q80" s="189" t="s">
        <v>801</v>
      </c>
      <c r="R80" s="191" t="s">
        <v>774</v>
      </c>
      <c r="S80" s="224"/>
      <c r="T80" s="224"/>
      <c r="U80" s="192">
        <v>1</v>
      </c>
    </row>
    <row r="81" spans="1:28" s="193" customFormat="1" ht="360" customHeight="1" x14ac:dyDescent="0.3">
      <c r="A81" s="185">
        <v>2</v>
      </c>
      <c r="B81" s="185" t="s">
        <v>361</v>
      </c>
      <c r="C81" s="196" t="s">
        <v>362</v>
      </c>
      <c r="D81" s="187"/>
      <c r="E81" s="187" t="s">
        <v>0</v>
      </c>
      <c r="F81" s="185" t="s">
        <v>204</v>
      </c>
      <c r="G81" s="185" t="s">
        <v>356</v>
      </c>
      <c r="H81" s="185" t="s">
        <v>53</v>
      </c>
      <c r="I81" s="185" t="s">
        <v>33</v>
      </c>
      <c r="J81" s="187" t="s">
        <v>325</v>
      </c>
      <c r="K81" s="187" t="s">
        <v>50</v>
      </c>
      <c r="L81" s="188" t="s">
        <v>51</v>
      </c>
      <c r="M81" s="188" t="s">
        <v>52</v>
      </c>
      <c r="N81" s="189" t="s">
        <v>195</v>
      </c>
      <c r="O81" s="190" t="s">
        <v>109</v>
      </c>
      <c r="P81" s="190" t="s">
        <v>110</v>
      </c>
      <c r="Q81" s="189" t="s">
        <v>306</v>
      </c>
      <c r="R81" s="189" t="s">
        <v>895</v>
      </c>
      <c r="S81" s="224"/>
      <c r="T81" s="224"/>
      <c r="U81" s="192">
        <v>1</v>
      </c>
    </row>
    <row r="82" spans="1:28" s="193" customFormat="1" ht="360" customHeight="1" x14ac:dyDescent="0.3">
      <c r="A82" s="185">
        <v>3</v>
      </c>
      <c r="B82" s="185" t="s">
        <v>363</v>
      </c>
      <c r="C82" s="196" t="s">
        <v>364</v>
      </c>
      <c r="D82" s="187"/>
      <c r="E82" s="187" t="s">
        <v>0</v>
      </c>
      <c r="F82" s="185" t="s">
        <v>204</v>
      </c>
      <c r="G82" s="185" t="s">
        <v>356</v>
      </c>
      <c r="H82" s="185" t="s">
        <v>53</v>
      </c>
      <c r="I82" s="185" t="s">
        <v>33</v>
      </c>
      <c r="J82" s="187" t="s">
        <v>325</v>
      </c>
      <c r="K82" s="187" t="s">
        <v>50</v>
      </c>
      <c r="L82" s="188" t="s">
        <v>51</v>
      </c>
      <c r="M82" s="188" t="s">
        <v>52</v>
      </c>
      <c r="N82" s="189" t="s">
        <v>195</v>
      </c>
      <c r="O82" s="190" t="s">
        <v>109</v>
      </c>
      <c r="P82" s="190" t="s">
        <v>110</v>
      </c>
      <c r="Q82" s="189" t="s">
        <v>365</v>
      </c>
      <c r="R82" s="191" t="s">
        <v>896</v>
      </c>
      <c r="S82" s="224"/>
      <c r="T82" s="224"/>
      <c r="U82" s="192">
        <v>1</v>
      </c>
    </row>
    <row r="83" spans="1:28" s="21" customFormat="1" ht="20.25" x14ac:dyDescent="0.3">
      <c r="A83" s="461" t="s">
        <v>366</v>
      </c>
      <c r="B83" s="536"/>
      <c r="C83" s="536"/>
      <c r="D83" s="536"/>
      <c r="E83" s="536"/>
      <c r="F83" s="536"/>
      <c r="G83" s="536"/>
      <c r="H83" s="536"/>
      <c r="I83" s="536"/>
      <c r="J83" s="536"/>
      <c r="K83" s="536"/>
      <c r="L83" s="536"/>
      <c r="M83" s="536"/>
      <c r="N83" s="536"/>
      <c r="O83" s="536"/>
      <c r="P83" s="536"/>
      <c r="Q83" s="536"/>
      <c r="R83" s="536"/>
      <c r="S83" s="224"/>
      <c r="T83" s="224"/>
      <c r="U83" s="104"/>
    </row>
    <row r="84" spans="1:28" s="21" customFormat="1" ht="20.25" x14ac:dyDescent="0.3">
      <c r="A84" s="461" t="s">
        <v>42</v>
      </c>
      <c r="B84" s="536"/>
      <c r="C84" s="536"/>
      <c r="D84" s="536"/>
      <c r="E84" s="536"/>
      <c r="F84" s="536"/>
      <c r="G84" s="536"/>
      <c r="H84" s="536"/>
      <c r="I84" s="536"/>
      <c r="J84" s="536"/>
      <c r="K84" s="536"/>
      <c r="L84" s="536"/>
      <c r="M84" s="536"/>
      <c r="N84" s="536"/>
      <c r="O84" s="536"/>
      <c r="P84" s="536"/>
      <c r="Q84" s="536"/>
      <c r="R84" s="536"/>
      <c r="S84" s="224"/>
      <c r="T84" s="224"/>
      <c r="U84" s="104"/>
    </row>
    <row r="85" spans="1:28" s="193" customFormat="1" ht="360" customHeight="1" x14ac:dyDescent="0.3">
      <c r="A85" s="185">
        <v>1</v>
      </c>
      <c r="B85" s="185" t="s">
        <v>367</v>
      </c>
      <c r="C85" s="196" t="s">
        <v>368</v>
      </c>
      <c r="D85" s="187"/>
      <c r="E85" s="187" t="s">
        <v>0</v>
      </c>
      <c r="F85" s="185" t="s">
        <v>49</v>
      </c>
      <c r="G85" s="185" t="s">
        <v>369</v>
      </c>
      <c r="H85" s="185" t="s">
        <v>53</v>
      </c>
      <c r="I85" s="185" t="s">
        <v>33</v>
      </c>
      <c r="J85" s="187" t="s">
        <v>260</v>
      </c>
      <c r="K85" s="187" t="s">
        <v>50</v>
      </c>
      <c r="L85" s="188" t="s">
        <v>51</v>
      </c>
      <c r="M85" s="188" t="s">
        <v>779</v>
      </c>
      <c r="N85" s="189" t="s">
        <v>195</v>
      </c>
      <c r="O85" s="190" t="s">
        <v>109</v>
      </c>
      <c r="P85" s="190" t="s">
        <v>110</v>
      </c>
      <c r="Q85" s="189" t="s">
        <v>370</v>
      </c>
      <c r="R85" s="191" t="s">
        <v>784</v>
      </c>
      <c r="S85" s="224"/>
      <c r="T85" s="224"/>
      <c r="U85" s="192">
        <v>1</v>
      </c>
    </row>
    <row r="86" spans="1:28" s="193" customFormat="1" ht="360" customHeight="1" x14ac:dyDescent="0.3">
      <c r="A86" s="185">
        <v>2</v>
      </c>
      <c r="B86" s="185" t="s">
        <v>371</v>
      </c>
      <c r="C86" s="196" t="s">
        <v>372</v>
      </c>
      <c r="D86" s="198"/>
      <c r="E86" s="187" t="s">
        <v>0</v>
      </c>
      <c r="F86" s="185" t="s">
        <v>113</v>
      </c>
      <c r="G86" s="185" t="s">
        <v>369</v>
      </c>
      <c r="H86" s="185" t="s">
        <v>53</v>
      </c>
      <c r="I86" s="185" t="s">
        <v>33</v>
      </c>
      <c r="J86" s="187" t="s">
        <v>325</v>
      </c>
      <c r="K86" s="187" t="s">
        <v>50</v>
      </c>
      <c r="L86" s="188" t="s">
        <v>51</v>
      </c>
      <c r="M86" s="188" t="s">
        <v>779</v>
      </c>
      <c r="N86" s="189" t="s">
        <v>195</v>
      </c>
      <c r="O86" s="190" t="s">
        <v>109</v>
      </c>
      <c r="P86" s="190" t="s">
        <v>110</v>
      </c>
      <c r="Q86" s="189" t="s">
        <v>295</v>
      </c>
      <c r="R86" s="191" t="s">
        <v>785</v>
      </c>
      <c r="S86" s="224"/>
      <c r="T86" s="224"/>
      <c r="U86" s="192">
        <v>1</v>
      </c>
    </row>
    <row r="87" spans="1:28" s="195" customFormat="1" ht="20.25" x14ac:dyDescent="0.3">
      <c r="A87" s="531" t="s">
        <v>43</v>
      </c>
      <c r="B87" s="532"/>
      <c r="C87" s="532"/>
      <c r="D87" s="532"/>
      <c r="E87" s="532"/>
      <c r="F87" s="532"/>
      <c r="G87" s="532"/>
      <c r="H87" s="532"/>
      <c r="I87" s="532"/>
      <c r="J87" s="532"/>
      <c r="K87" s="532"/>
      <c r="L87" s="532"/>
      <c r="M87" s="532"/>
      <c r="N87" s="532"/>
      <c r="O87" s="532"/>
      <c r="P87" s="532"/>
      <c r="Q87" s="532"/>
      <c r="R87" s="532"/>
      <c r="S87" s="224"/>
      <c r="T87" s="224"/>
      <c r="U87" s="192"/>
    </row>
    <row r="88" spans="1:28" s="193" customFormat="1" ht="360" customHeight="1" x14ac:dyDescent="0.3">
      <c r="A88" s="185">
        <v>1</v>
      </c>
      <c r="B88" s="185" t="s">
        <v>373</v>
      </c>
      <c r="C88" s="196" t="s">
        <v>374</v>
      </c>
      <c r="D88" s="187"/>
      <c r="E88" s="187" t="s">
        <v>0</v>
      </c>
      <c r="F88" s="185" t="s">
        <v>204</v>
      </c>
      <c r="G88" s="185" t="s">
        <v>369</v>
      </c>
      <c r="H88" s="185" t="s">
        <v>53</v>
      </c>
      <c r="I88" s="185" t="s">
        <v>33</v>
      </c>
      <c r="J88" s="187" t="s">
        <v>325</v>
      </c>
      <c r="K88" s="187" t="s">
        <v>50</v>
      </c>
      <c r="L88" s="188" t="s">
        <v>51</v>
      </c>
      <c r="M88" s="188" t="s">
        <v>219</v>
      </c>
      <c r="N88" s="189" t="s">
        <v>195</v>
      </c>
      <c r="O88" s="190" t="s">
        <v>109</v>
      </c>
      <c r="P88" s="190" t="s">
        <v>110</v>
      </c>
      <c r="Q88" s="189" t="s">
        <v>295</v>
      </c>
      <c r="R88" s="191" t="s">
        <v>780</v>
      </c>
      <c r="S88" s="224"/>
      <c r="T88" s="224"/>
      <c r="U88" s="192">
        <v>1</v>
      </c>
    </row>
    <row r="89" spans="1:28" s="195" customFormat="1" ht="20.25" x14ac:dyDescent="0.3">
      <c r="A89" s="529" t="s">
        <v>375</v>
      </c>
      <c r="B89" s="530"/>
      <c r="C89" s="530"/>
      <c r="D89" s="530"/>
      <c r="E89" s="530"/>
      <c r="F89" s="530"/>
      <c r="G89" s="530"/>
      <c r="H89" s="530"/>
      <c r="I89" s="530"/>
      <c r="J89" s="530"/>
      <c r="K89" s="530"/>
      <c r="L89" s="530"/>
      <c r="M89" s="530"/>
      <c r="N89" s="530"/>
      <c r="O89" s="530"/>
      <c r="P89" s="530"/>
      <c r="Q89" s="530"/>
      <c r="R89" s="530"/>
      <c r="S89" s="224"/>
      <c r="T89" s="224"/>
      <c r="U89" s="192"/>
      <c r="V89" s="193"/>
      <c r="W89" s="193"/>
      <c r="X89" s="193"/>
      <c r="Y89" s="193"/>
      <c r="Z89" s="193"/>
      <c r="AA89" s="193"/>
      <c r="AB89" s="193"/>
    </row>
    <row r="90" spans="1:28" s="195" customFormat="1" ht="20.25" x14ac:dyDescent="0.3">
      <c r="A90" s="530" t="s">
        <v>42</v>
      </c>
      <c r="B90" s="530"/>
      <c r="C90" s="530"/>
      <c r="D90" s="530"/>
      <c r="E90" s="530"/>
      <c r="F90" s="530"/>
      <c r="G90" s="530"/>
      <c r="H90" s="530"/>
      <c r="I90" s="530"/>
      <c r="J90" s="530"/>
      <c r="K90" s="530"/>
      <c r="L90" s="530"/>
      <c r="M90" s="530"/>
      <c r="N90" s="530"/>
      <c r="O90" s="530"/>
      <c r="P90" s="530"/>
      <c r="Q90" s="530"/>
      <c r="R90" s="530"/>
      <c r="S90" s="224"/>
      <c r="T90" s="224"/>
      <c r="U90" s="192"/>
      <c r="V90" s="193"/>
      <c r="W90" s="193"/>
      <c r="X90" s="193"/>
      <c r="Y90" s="193"/>
      <c r="Z90" s="193"/>
      <c r="AA90" s="193"/>
      <c r="AB90" s="193"/>
    </row>
    <row r="91" spans="1:28" s="193" customFormat="1" ht="360" customHeight="1" x14ac:dyDescent="0.3">
      <c r="A91" s="185" t="s">
        <v>376</v>
      </c>
      <c r="B91" s="185" t="s">
        <v>377</v>
      </c>
      <c r="C91" s="196" t="s">
        <v>378</v>
      </c>
      <c r="D91" s="187"/>
      <c r="E91" s="187" t="s">
        <v>0</v>
      </c>
      <c r="F91" s="185" t="s">
        <v>49</v>
      </c>
      <c r="G91" s="185" t="s">
        <v>379</v>
      </c>
      <c r="H91" s="185" t="s">
        <v>53</v>
      </c>
      <c r="I91" s="185" t="s">
        <v>33</v>
      </c>
      <c r="J91" s="187" t="s">
        <v>242</v>
      </c>
      <c r="K91" s="187" t="s">
        <v>50</v>
      </c>
      <c r="L91" s="188" t="s">
        <v>51</v>
      </c>
      <c r="M91" s="200" t="s">
        <v>781</v>
      </c>
      <c r="N91" s="189" t="s">
        <v>195</v>
      </c>
      <c r="O91" s="190" t="s">
        <v>109</v>
      </c>
      <c r="P91" s="190" t="s">
        <v>110</v>
      </c>
      <c r="Q91" s="189" t="s">
        <v>298</v>
      </c>
      <c r="R91" s="191" t="s">
        <v>775</v>
      </c>
      <c r="S91" s="224"/>
      <c r="T91" s="224"/>
      <c r="U91" s="192">
        <v>1</v>
      </c>
    </row>
    <row r="92" spans="1:28" s="193" customFormat="1" ht="360" customHeight="1" x14ac:dyDescent="0.3">
      <c r="A92" s="185">
        <v>2</v>
      </c>
      <c r="B92" s="185" t="s">
        <v>380</v>
      </c>
      <c r="C92" s="196" t="s">
        <v>381</v>
      </c>
      <c r="D92" s="187"/>
      <c r="E92" s="187" t="s">
        <v>0</v>
      </c>
      <c r="F92" s="185" t="s">
        <v>113</v>
      </c>
      <c r="G92" s="185" t="s">
        <v>379</v>
      </c>
      <c r="H92" s="185" t="s">
        <v>53</v>
      </c>
      <c r="I92" s="185" t="s">
        <v>33</v>
      </c>
      <c r="J92" s="187" t="s">
        <v>234</v>
      </c>
      <c r="K92" s="187" t="s">
        <v>50</v>
      </c>
      <c r="L92" s="188" t="s">
        <v>51</v>
      </c>
      <c r="M92" s="200" t="s">
        <v>782</v>
      </c>
      <c r="N92" s="189" t="s">
        <v>195</v>
      </c>
      <c r="O92" s="190" t="s">
        <v>109</v>
      </c>
      <c r="P92" s="190" t="s">
        <v>110</v>
      </c>
      <c r="Q92" s="189" t="s">
        <v>276</v>
      </c>
      <c r="R92" s="191" t="s">
        <v>897</v>
      </c>
      <c r="S92" s="224"/>
      <c r="T92" s="224"/>
      <c r="U92" s="192">
        <v>1</v>
      </c>
    </row>
    <row r="93" spans="1:28" s="193" customFormat="1" ht="360" customHeight="1" x14ac:dyDescent="0.3">
      <c r="A93" s="185" t="s">
        <v>382</v>
      </c>
      <c r="B93" s="185" t="s">
        <v>383</v>
      </c>
      <c r="C93" s="196" t="s">
        <v>384</v>
      </c>
      <c r="D93" s="187" t="s">
        <v>0</v>
      </c>
      <c r="E93" s="187"/>
      <c r="F93" s="185" t="s">
        <v>113</v>
      </c>
      <c r="G93" s="185" t="s">
        <v>379</v>
      </c>
      <c r="H93" s="185" t="s">
        <v>53</v>
      </c>
      <c r="I93" s="185" t="s">
        <v>33</v>
      </c>
      <c r="J93" s="187" t="s">
        <v>325</v>
      </c>
      <c r="K93" s="187" t="s">
        <v>50</v>
      </c>
      <c r="L93" s="188" t="s">
        <v>51</v>
      </c>
      <c r="M93" s="200" t="s">
        <v>781</v>
      </c>
      <c r="N93" s="189" t="s">
        <v>195</v>
      </c>
      <c r="O93" s="190" t="s">
        <v>109</v>
      </c>
      <c r="P93" s="190" t="s">
        <v>110</v>
      </c>
      <c r="Q93" s="189" t="s">
        <v>385</v>
      </c>
      <c r="R93" s="191" t="s">
        <v>898</v>
      </c>
      <c r="S93" s="224"/>
      <c r="T93" s="224"/>
      <c r="U93" s="192">
        <v>1</v>
      </c>
    </row>
    <row r="94" spans="1:28" s="195" customFormat="1" ht="20.25" x14ac:dyDescent="0.3">
      <c r="A94" s="530" t="s">
        <v>43</v>
      </c>
      <c r="B94" s="530"/>
      <c r="C94" s="530"/>
      <c r="D94" s="530"/>
      <c r="E94" s="530"/>
      <c r="F94" s="530"/>
      <c r="G94" s="530"/>
      <c r="H94" s="530"/>
      <c r="I94" s="530"/>
      <c r="J94" s="530"/>
      <c r="K94" s="530"/>
      <c r="L94" s="530"/>
      <c r="M94" s="530"/>
      <c r="N94" s="530"/>
      <c r="O94" s="530"/>
      <c r="P94" s="530"/>
      <c r="Q94" s="530"/>
      <c r="R94" s="530"/>
      <c r="S94" s="224"/>
      <c r="T94" s="224"/>
      <c r="U94" s="192"/>
      <c r="V94" s="193"/>
      <c r="W94" s="193"/>
      <c r="X94" s="193"/>
      <c r="Y94" s="193"/>
      <c r="Z94" s="193"/>
      <c r="AA94" s="193"/>
      <c r="AB94" s="193"/>
    </row>
    <row r="95" spans="1:28" s="193" customFormat="1" ht="360" customHeight="1" x14ac:dyDescent="0.3">
      <c r="A95" s="185">
        <v>1</v>
      </c>
      <c r="B95" s="185" t="s">
        <v>386</v>
      </c>
      <c r="C95" s="196" t="s">
        <v>387</v>
      </c>
      <c r="D95" s="187"/>
      <c r="E95" s="187" t="s">
        <v>0</v>
      </c>
      <c r="F95" s="185" t="s">
        <v>204</v>
      </c>
      <c r="G95" s="185" t="s">
        <v>379</v>
      </c>
      <c r="H95" s="185" t="s">
        <v>53</v>
      </c>
      <c r="I95" s="185" t="s">
        <v>33</v>
      </c>
      <c r="J95" s="187" t="s">
        <v>234</v>
      </c>
      <c r="K95" s="187" t="s">
        <v>50</v>
      </c>
      <c r="L95" s="188" t="s">
        <v>51</v>
      </c>
      <c r="M95" s="188" t="s">
        <v>388</v>
      </c>
      <c r="N95" s="189" t="s">
        <v>195</v>
      </c>
      <c r="O95" s="190" t="s">
        <v>109</v>
      </c>
      <c r="P95" s="190" t="s">
        <v>110</v>
      </c>
      <c r="Q95" s="189" t="s">
        <v>389</v>
      </c>
      <c r="R95" s="191" t="s">
        <v>826</v>
      </c>
      <c r="S95" s="224"/>
      <c r="T95" s="224"/>
      <c r="U95" s="192">
        <v>1</v>
      </c>
    </row>
    <row r="96" spans="1:28" s="193" customFormat="1" ht="360" customHeight="1" x14ac:dyDescent="0.3">
      <c r="A96" s="185">
        <v>2</v>
      </c>
      <c r="B96" s="185" t="s">
        <v>390</v>
      </c>
      <c r="C96" s="196" t="s">
        <v>391</v>
      </c>
      <c r="D96" s="187"/>
      <c r="E96" s="187" t="s">
        <v>0</v>
      </c>
      <c r="F96" s="185" t="s">
        <v>204</v>
      </c>
      <c r="G96" s="185" t="s">
        <v>379</v>
      </c>
      <c r="H96" s="185" t="s">
        <v>53</v>
      </c>
      <c r="I96" s="185" t="s">
        <v>33</v>
      </c>
      <c r="J96" s="187" t="s">
        <v>325</v>
      </c>
      <c r="K96" s="187" t="s">
        <v>50</v>
      </c>
      <c r="L96" s="188" t="s">
        <v>51</v>
      </c>
      <c r="M96" s="188" t="s">
        <v>783</v>
      </c>
      <c r="N96" s="189" t="s">
        <v>195</v>
      </c>
      <c r="O96" s="190" t="s">
        <v>109</v>
      </c>
      <c r="P96" s="190" t="s">
        <v>110</v>
      </c>
      <c r="Q96" s="189" t="s">
        <v>392</v>
      </c>
      <c r="R96" s="191" t="s">
        <v>827</v>
      </c>
      <c r="S96" s="224"/>
      <c r="T96" s="224"/>
      <c r="U96" s="192">
        <v>1</v>
      </c>
    </row>
    <row r="97" spans="1:28" s="193" customFormat="1" ht="360" customHeight="1" x14ac:dyDescent="0.3">
      <c r="A97" s="185">
        <v>3</v>
      </c>
      <c r="B97" s="185" t="s">
        <v>393</v>
      </c>
      <c r="C97" s="196" t="s">
        <v>394</v>
      </c>
      <c r="D97" s="187"/>
      <c r="E97" s="187" t="s">
        <v>0</v>
      </c>
      <c r="F97" s="185" t="s">
        <v>204</v>
      </c>
      <c r="G97" s="185" t="s">
        <v>379</v>
      </c>
      <c r="H97" s="185" t="s">
        <v>53</v>
      </c>
      <c r="I97" s="185" t="s">
        <v>33</v>
      </c>
      <c r="J97" s="187" t="s">
        <v>260</v>
      </c>
      <c r="K97" s="187" t="s">
        <v>50</v>
      </c>
      <c r="L97" s="188" t="s">
        <v>51</v>
      </c>
      <c r="M97" s="188" t="s">
        <v>388</v>
      </c>
      <c r="N97" s="189" t="s">
        <v>195</v>
      </c>
      <c r="O97" s="190" t="s">
        <v>109</v>
      </c>
      <c r="P97" s="190" t="s">
        <v>110</v>
      </c>
      <c r="Q97" s="189" t="s">
        <v>357</v>
      </c>
      <c r="R97" s="191" t="s">
        <v>899</v>
      </c>
      <c r="S97" s="224"/>
      <c r="T97" s="224"/>
      <c r="U97" s="192">
        <v>1</v>
      </c>
    </row>
    <row r="98" spans="1:28" s="195" customFormat="1" ht="20.25" x14ac:dyDescent="0.3">
      <c r="A98" s="529" t="s">
        <v>395</v>
      </c>
      <c r="B98" s="530"/>
      <c r="C98" s="530"/>
      <c r="D98" s="530"/>
      <c r="E98" s="530"/>
      <c r="F98" s="530"/>
      <c r="G98" s="530"/>
      <c r="H98" s="530"/>
      <c r="I98" s="530"/>
      <c r="J98" s="530"/>
      <c r="K98" s="530"/>
      <c r="L98" s="530"/>
      <c r="M98" s="530"/>
      <c r="N98" s="530"/>
      <c r="O98" s="530"/>
      <c r="P98" s="530"/>
      <c r="Q98" s="530"/>
      <c r="R98" s="530"/>
      <c r="S98" s="224"/>
      <c r="T98" s="224"/>
      <c r="U98" s="192"/>
      <c r="V98" s="193"/>
      <c r="W98" s="193"/>
      <c r="X98" s="193"/>
      <c r="Y98" s="193"/>
      <c r="Z98" s="193"/>
      <c r="AA98" s="193"/>
      <c r="AB98" s="193"/>
    </row>
    <row r="99" spans="1:28" s="195" customFormat="1" ht="20.25" x14ac:dyDescent="0.3">
      <c r="A99" s="530" t="s">
        <v>42</v>
      </c>
      <c r="B99" s="530"/>
      <c r="C99" s="530"/>
      <c r="D99" s="530"/>
      <c r="E99" s="530"/>
      <c r="F99" s="530"/>
      <c r="G99" s="530"/>
      <c r="H99" s="530"/>
      <c r="I99" s="530"/>
      <c r="J99" s="530"/>
      <c r="K99" s="530"/>
      <c r="L99" s="530"/>
      <c r="M99" s="530"/>
      <c r="N99" s="530"/>
      <c r="O99" s="530"/>
      <c r="P99" s="530"/>
      <c r="Q99" s="530"/>
      <c r="R99" s="530"/>
      <c r="S99" s="224"/>
      <c r="T99" s="224"/>
      <c r="U99" s="192"/>
      <c r="V99" s="193"/>
      <c r="W99" s="193"/>
      <c r="X99" s="193"/>
      <c r="Y99" s="193"/>
      <c r="Z99" s="193"/>
      <c r="AA99" s="193"/>
      <c r="AB99" s="193"/>
    </row>
    <row r="100" spans="1:28" s="193" customFormat="1" ht="360" customHeight="1" x14ac:dyDescent="0.3">
      <c r="A100" s="185">
        <v>1</v>
      </c>
      <c r="B100" s="185" t="s">
        <v>396</v>
      </c>
      <c r="C100" s="196" t="s">
        <v>397</v>
      </c>
      <c r="D100" s="187"/>
      <c r="E100" s="187" t="s">
        <v>0</v>
      </c>
      <c r="F100" s="185" t="s">
        <v>49</v>
      </c>
      <c r="G100" s="185" t="s">
        <v>398</v>
      </c>
      <c r="H100" s="185" t="s">
        <v>53</v>
      </c>
      <c r="I100" s="185" t="s">
        <v>33</v>
      </c>
      <c r="J100" s="187" t="s">
        <v>325</v>
      </c>
      <c r="K100" s="185" t="s">
        <v>399</v>
      </c>
      <c r="L100" s="188" t="s">
        <v>51</v>
      </c>
      <c r="M100" s="188" t="s">
        <v>353</v>
      </c>
      <c r="N100" s="189" t="s">
        <v>195</v>
      </c>
      <c r="O100" s="190" t="s">
        <v>109</v>
      </c>
      <c r="P100" s="190" t="s">
        <v>110</v>
      </c>
      <c r="Q100" s="189" t="s">
        <v>278</v>
      </c>
      <c r="R100" s="191" t="s">
        <v>828</v>
      </c>
      <c r="S100" s="224"/>
      <c r="T100" s="224"/>
      <c r="U100" s="192">
        <v>1</v>
      </c>
    </row>
    <row r="101" spans="1:28" s="193" customFormat="1" ht="360" customHeight="1" x14ac:dyDescent="0.3">
      <c r="A101" s="185">
        <v>2</v>
      </c>
      <c r="B101" s="185" t="s">
        <v>400</v>
      </c>
      <c r="C101" s="196" t="s">
        <v>401</v>
      </c>
      <c r="D101" s="187"/>
      <c r="E101" s="187" t="s">
        <v>0</v>
      </c>
      <c r="F101" s="185" t="s">
        <v>113</v>
      </c>
      <c r="G101" s="185" t="s">
        <v>398</v>
      </c>
      <c r="H101" s="185" t="s">
        <v>53</v>
      </c>
      <c r="I101" s="185" t="s">
        <v>33</v>
      </c>
      <c r="J101" s="187" t="s">
        <v>242</v>
      </c>
      <c r="K101" s="185" t="s">
        <v>50</v>
      </c>
      <c r="L101" s="188" t="s">
        <v>51</v>
      </c>
      <c r="M101" s="188" t="s">
        <v>353</v>
      </c>
      <c r="N101" s="189" t="s">
        <v>195</v>
      </c>
      <c r="O101" s="190" t="s">
        <v>109</v>
      </c>
      <c r="P101" s="190" t="s">
        <v>110</v>
      </c>
      <c r="Q101" s="189" t="s">
        <v>278</v>
      </c>
      <c r="R101" s="191" t="s">
        <v>900</v>
      </c>
      <c r="S101" s="224"/>
      <c r="T101" s="224"/>
      <c r="U101" s="192">
        <v>1</v>
      </c>
    </row>
    <row r="102" spans="1:28" s="193" customFormat="1" ht="360" customHeight="1" x14ac:dyDescent="0.3">
      <c r="A102" s="185">
        <v>3</v>
      </c>
      <c r="B102" s="185" t="s">
        <v>402</v>
      </c>
      <c r="C102" s="196" t="s">
        <v>403</v>
      </c>
      <c r="D102" s="187" t="s">
        <v>0</v>
      </c>
      <c r="E102" s="187"/>
      <c r="F102" s="185" t="s">
        <v>113</v>
      </c>
      <c r="G102" s="185" t="s">
        <v>398</v>
      </c>
      <c r="H102" s="185" t="s">
        <v>53</v>
      </c>
      <c r="I102" s="185" t="s">
        <v>33</v>
      </c>
      <c r="J102" s="187" t="s">
        <v>242</v>
      </c>
      <c r="K102" s="185" t="s">
        <v>399</v>
      </c>
      <c r="L102" s="188" t="s">
        <v>51</v>
      </c>
      <c r="M102" s="188" t="s">
        <v>404</v>
      </c>
      <c r="N102" s="189" t="s">
        <v>195</v>
      </c>
      <c r="O102" s="190" t="s">
        <v>109</v>
      </c>
      <c r="P102" s="190" t="s">
        <v>110</v>
      </c>
      <c r="Q102" s="189" t="s">
        <v>295</v>
      </c>
      <c r="R102" s="191" t="s">
        <v>829</v>
      </c>
      <c r="S102" s="224"/>
      <c r="T102" s="224"/>
      <c r="U102" s="192">
        <v>1</v>
      </c>
    </row>
    <row r="103" spans="1:28" s="195" customFormat="1" ht="20.25" x14ac:dyDescent="0.3">
      <c r="A103" s="530" t="s">
        <v>43</v>
      </c>
      <c r="B103" s="530"/>
      <c r="C103" s="530"/>
      <c r="D103" s="530"/>
      <c r="E103" s="530"/>
      <c r="F103" s="530"/>
      <c r="G103" s="530"/>
      <c r="H103" s="530"/>
      <c r="I103" s="530"/>
      <c r="J103" s="530"/>
      <c r="K103" s="530"/>
      <c r="L103" s="530"/>
      <c r="M103" s="530"/>
      <c r="N103" s="530"/>
      <c r="O103" s="530"/>
      <c r="P103" s="530"/>
      <c r="Q103" s="530"/>
      <c r="R103" s="530"/>
      <c r="S103" s="224"/>
      <c r="T103" s="224"/>
      <c r="U103" s="192"/>
      <c r="V103" s="193"/>
      <c r="W103" s="193"/>
      <c r="X103" s="193"/>
      <c r="Y103" s="193"/>
      <c r="Z103" s="193"/>
      <c r="AA103" s="193"/>
      <c r="AB103" s="193"/>
    </row>
    <row r="104" spans="1:28" s="193" customFormat="1" ht="360" customHeight="1" x14ac:dyDescent="0.3">
      <c r="A104" s="185">
        <v>1</v>
      </c>
      <c r="B104" s="185" t="s">
        <v>405</v>
      </c>
      <c r="C104" s="196" t="s">
        <v>406</v>
      </c>
      <c r="D104" s="187"/>
      <c r="E104" s="187" t="s">
        <v>0</v>
      </c>
      <c r="F104" s="185" t="s">
        <v>204</v>
      </c>
      <c r="G104" s="185" t="s">
        <v>407</v>
      </c>
      <c r="H104" s="185" t="s">
        <v>53</v>
      </c>
      <c r="I104" s="185" t="s">
        <v>33</v>
      </c>
      <c r="J104" s="187" t="s">
        <v>234</v>
      </c>
      <c r="K104" s="185" t="s">
        <v>50</v>
      </c>
      <c r="L104" s="188" t="s">
        <v>51</v>
      </c>
      <c r="M104" s="188" t="s">
        <v>246</v>
      </c>
      <c r="N104" s="189" t="s">
        <v>195</v>
      </c>
      <c r="O104" s="190" t="s">
        <v>109</v>
      </c>
      <c r="P104" s="190" t="s">
        <v>110</v>
      </c>
      <c r="Q104" s="189" t="s">
        <v>295</v>
      </c>
      <c r="R104" s="191" t="s">
        <v>776</v>
      </c>
      <c r="S104" s="224"/>
      <c r="T104" s="224"/>
      <c r="U104" s="192">
        <v>1</v>
      </c>
    </row>
    <row r="105" spans="1:28" s="193" customFormat="1" ht="360" customHeight="1" x14ac:dyDescent="0.3">
      <c r="A105" s="185">
        <v>2</v>
      </c>
      <c r="B105" s="185" t="s">
        <v>408</v>
      </c>
      <c r="C105" s="196" t="s">
        <v>409</v>
      </c>
      <c r="D105" s="187"/>
      <c r="E105" s="187" t="s">
        <v>0</v>
      </c>
      <c r="F105" s="185" t="s">
        <v>204</v>
      </c>
      <c r="G105" s="185" t="s">
        <v>398</v>
      </c>
      <c r="H105" s="185" t="s">
        <v>53</v>
      </c>
      <c r="I105" s="185" t="s">
        <v>33</v>
      </c>
      <c r="J105" s="187" t="s">
        <v>325</v>
      </c>
      <c r="K105" s="185" t="s">
        <v>50</v>
      </c>
      <c r="L105" s="188" t="s">
        <v>51</v>
      </c>
      <c r="M105" s="188" t="s">
        <v>246</v>
      </c>
      <c r="N105" s="189" t="s">
        <v>195</v>
      </c>
      <c r="O105" s="190" t="s">
        <v>109</v>
      </c>
      <c r="P105" s="190" t="s">
        <v>110</v>
      </c>
      <c r="Q105" s="189" t="s">
        <v>295</v>
      </c>
      <c r="R105" s="191" t="s">
        <v>901</v>
      </c>
      <c r="S105" s="224"/>
      <c r="T105" s="224"/>
      <c r="U105" s="192">
        <v>1</v>
      </c>
    </row>
    <row r="106" spans="1:28" s="49" customFormat="1" ht="20.25" customHeight="1" x14ac:dyDescent="0.3">
      <c r="A106" s="520" t="s">
        <v>535</v>
      </c>
      <c r="B106" s="521"/>
      <c r="C106" s="521"/>
      <c r="D106" s="521"/>
      <c r="E106" s="521"/>
      <c r="F106" s="521"/>
      <c r="G106" s="521"/>
      <c r="H106" s="521"/>
      <c r="I106" s="521"/>
      <c r="J106" s="521"/>
      <c r="K106" s="521"/>
      <c r="L106" s="521"/>
      <c r="M106" s="521"/>
      <c r="N106" s="521"/>
      <c r="O106" s="521"/>
      <c r="P106" s="521"/>
      <c r="Q106" s="521"/>
      <c r="R106" s="521"/>
      <c r="S106" s="521"/>
      <c r="T106" s="522"/>
      <c r="U106" s="104"/>
    </row>
    <row r="107" spans="1:28" s="21" customFormat="1" ht="20.25" customHeight="1" x14ac:dyDescent="0.3">
      <c r="A107" s="526" t="s">
        <v>42</v>
      </c>
      <c r="B107" s="527"/>
      <c r="C107" s="527"/>
      <c r="D107" s="527"/>
      <c r="E107" s="527"/>
      <c r="F107" s="527"/>
      <c r="G107" s="527"/>
      <c r="H107" s="527"/>
      <c r="I107" s="527"/>
      <c r="J107" s="527"/>
      <c r="K107" s="527"/>
      <c r="L107" s="527"/>
      <c r="M107" s="527"/>
      <c r="N107" s="527"/>
      <c r="O107" s="527"/>
      <c r="P107" s="527"/>
      <c r="Q107" s="527"/>
      <c r="R107" s="527"/>
      <c r="S107" s="527"/>
      <c r="T107" s="528"/>
      <c r="U107" s="104"/>
      <c r="V107" s="36"/>
      <c r="W107" s="36"/>
      <c r="X107" s="36"/>
      <c r="Y107" s="36"/>
      <c r="Z107" s="36"/>
      <c r="AA107" s="36"/>
      <c r="AB107" s="36"/>
    </row>
    <row r="108" spans="1:28" s="235" customFormat="1" ht="20.25" customHeight="1" x14ac:dyDescent="0.25">
      <c r="A108" s="471" t="s">
        <v>1002</v>
      </c>
      <c r="B108" s="472"/>
      <c r="C108" s="472"/>
      <c r="D108" s="472"/>
      <c r="E108" s="472"/>
      <c r="F108" s="472"/>
      <c r="G108" s="472"/>
      <c r="H108" s="472"/>
      <c r="I108" s="472"/>
      <c r="J108" s="472"/>
      <c r="K108" s="472"/>
      <c r="L108" s="472"/>
      <c r="M108" s="472"/>
      <c r="N108" s="472"/>
      <c r="O108" s="472"/>
      <c r="P108" s="472"/>
      <c r="Q108" s="472"/>
      <c r="R108" s="472"/>
      <c r="S108" s="472"/>
      <c r="T108" s="473"/>
      <c r="U108" s="104"/>
    </row>
    <row r="109" spans="1:28" s="199" customFormat="1" ht="360" customHeight="1" x14ac:dyDescent="0.3">
      <c r="A109" s="198">
        <v>1</v>
      </c>
      <c r="B109" s="198" t="s">
        <v>1003</v>
      </c>
      <c r="C109" s="250" t="s">
        <v>1004</v>
      </c>
      <c r="D109" s="198"/>
      <c r="E109" s="237" t="s">
        <v>0</v>
      </c>
      <c r="F109" s="198" t="s">
        <v>49</v>
      </c>
      <c r="G109" s="198" t="s">
        <v>1005</v>
      </c>
      <c r="H109" s="198" t="s">
        <v>1006</v>
      </c>
      <c r="I109" s="198" t="s">
        <v>1007</v>
      </c>
      <c r="J109" s="237" t="s">
        <v>234</v>
      </c>
      <c r="K109" s="237" t="s">
        <v>50</v>
      </c>
      <c r="L109" s="238" t="s">
        <v>51</v>
      </c>
      <c r="M109" s="246" t="s">
        <v>781</v>
      </c>
      <c r="N109" s="246" t="s">
        <v>1008</v>
      </c>
      <c r="O109" s="198" t="s">
        <v>906</v>
      </c>
      <c r="P109" s="198" t="s">
        <v>907</v>
      </c>
      <c r="Q109" s="246" t="s">
        <v>1009</v>
      </c>
      <c r="R109" s="246" t="s">
        <v>1010</v>
      </c>
      <c r="S109" s="224"/>
      <c r="T109" s="224"/>
      <c r="U109" s="192">
        <v>1</v>
      </c>
    </row>
    <row r="110" spans="1:28" s="199" customFormat="1" ht="360" customHeight="1" x14ac:dyDescent="0.3">
      <c r="A110" s="198">
        <v>2</v>
      </c>
      <c r="B110" s="198" t="s">
        <v>1011</v>
      </c>
      <c r="C110" s="250" t="s">
        <v>1012</v>
      </c>
      <c r="D110" s="198"/>
      <c r="E110" s="237" t="s">
        <v>0</v>
      </c>
      <c r="F110" s="236" t="s">
        <v>1013</v>
      </c>
      <c r="G110" s="198" t="s">
        <v>1005</v>
      </c>
      <c r="H110" s="198" t="s">
        <v>1006</v>
      </c>
      <c r="I110" s="198" t="s">
        <v>1007</v>
      </c>
      <c r="J110" s="237" t="s">
        <v>325</v>
      </c>
      <c r="K110" s="237" t="s">
        <v>50</v>
      </c>
      <c r="L110" s="238" t="s">
        <v>51</v>
      </c>
      <c r="M110" s="246" t="s">
        <v>52</v>
      </c>
      <c r="N110" s="246" t="s">
        <v>1008</v>
      </c>
      <c r="O110" s="198" t="s">
        <v>906</v>
      </c>
      <c r="P110" s="198" t="s">
        <v>907</v>
      </c>
      <c r="Q110" s="246" t="s">
        <v>1014</v>
      </c>
      <c r="R110" s="246" t="s">
        <v>1015</v>
      </c>
      <c r="S110" s="224"/>
      <c r="T110" s="224"/>
      <c r="U110" s="192">
        <v>1</v>
      </c>
    </row>
    <row r="111" spans="1:28" s="199" customFormat="1" ht="20.25" customHeight="1" x14ac:dyDescent="0.25">
      <c r="A111" s="468" t="s">
        <v>43</v>
      </c>
      <c r="B111" s="469"/>
      <c r="C111" s="469"/>
      <c r="D111" s="469"/>
      <c r="E111" s="469"/>
      <c r="F111" s="469"/>
      <c r="G111" s="469"/>
      <c r="H111" s="469"/>
      <c r="I111" s="469"/>
      <c r="J111" s="469"/>
      <c r="K111" s="469"/>
      <c r="L111" s="469"/>
      <c r="M111" s="469"/>
      <c r="N111" s="469"/>
      <c r="O111" s="469"/>
      <c r="P111" s="469"/>
      <c r="Q111" s="469"/>
      <c r="R111" s="469"/>
      <c r="S111" s="469"/>
      <c r="T111" s="470"/>
      <c r="U111" s="192"/>
    </row>
    <row r="112" spans="1:28" s="199" customFormat="1" ht="360" customHeight="1" x14ac:dyDescent="0.3">
      <c r="A112" s="198">
        <v>1</v>
      </c>
      <c r="B112" s="198" t="s">
        <v>1016</v>
      </c>
      <c r="C112" s="250" t="s">
        <v>1017</v>
      </c>
      <c r="D112" s="198"/>
      <c r="E112" s="237" t="s">
        <v>0</v>
      </c>
      <c r="F112" s="198" t="s">
        <v>1018</v>
      </c>
      <c r="G112" s="198" t="s">
        <v>1005</v>
      </c>
      <c r="H112" s="198" t="s">
        <v>1006</v>
      </c>
      <c r="I112" s="198" t="s">
        <v>1007</v>
      </c>
      <c r="J112" s="237" t="s">
        <v>260</v>
      </c>
      <c r="K112" s="237" t="s">
        <v>50</v>
      </c>
      <c r="L112" s="238" t="s">
        <v>51</v>
      </c>
      <c r="M112" s="246" t="s">
        <v>52</v>
      </c>
      <c r="N112" s="246" t="s">
        <v>1008</v>
      </c>
      <c r="O112" s="198" t="s">
        <v>906</v>
      </c>
      <c r="P112" s="198" t="s">
        <v>907</v>
      </c>
      <c r="Q112" s="246" t="s">
        <v>1019</v>
      </c>
      <c r="R112" s="246" t="s">
        <v>1020</v>
      </c>
      <c r="S112" s="224"/>
      <c r="T112" s="224"/>
      <c r="U112" s="192">
        <v>1</v>
      </c>
    </row>
    <row r="113" spans="1:28" s="199" customFormat="1" ht="360" customHeight="1" x14ac:dyDescent="0.3">
      <c r="A113" s="198">
        <v>2</v>
      </c>
      <c r="B113" s="198" t="s">
        <v>1021</v>
      </c>
      <c r="C113" s="198" t="s">
        <v>1022</v>
      </c>
      <c r="D113" s="198"/>
      <c r="E113" s="198" t="s">
        <v>0</v>
      </c>
      <c r="F113" s="198" t="s">
        <v>1018</v>
      </c>
      <c r="G113" s="198" t="s">
        <v>1005</v>
      </c>
      <c r="H113" s="198" t="s">
        <v>1006</v>
      </c>
      <c r="I113" s="198" t="s">
        <v>1007</v>
      </c>
      <c r="J113" s="198" t="s">
        <v>1023</v>
      </c>
      <c r="K113" s="198" t="s">
        <v>50</v>
      </c>
      <c r="L113" s="238" t="s">
        <v>51</v>
      </c>
      <c r="M113" s="246" t="s">
        <v>52</v>
      </c>
      <c r="N113" s="246" t="s">
        <v>1008</v>
      </c>
      <c r="O113" s="198" t="s">
        <v>906</v>
      </c>
      <c r="P113" s="198" t="s">
        <v>907</v>
      </c>
      <c r="Q113" s="246" t="s">
        <v>1024</v>
      </c>
      <c r="R113" s="246" t="s">
        <v>1025</v>
      </c>
      <c r="S113" s="224"/>
      <c r="T113" s="224"/>
      <c r="U113" s="192">
        <v>1</v>
      </c>
    </row>
    <row r="114" spans="1:28" s="199" customFormat="1" ht="360" customHeight="1" x14ac:dyDescent="0.3">
      <c r="A114" s="198">
        <v>3</v>
      </c>
      <c r="B114" s="198" t="s">
        <v>1026</v>
      </c>
      <c r="C114" s="198" t="s">
        <v>1027</v>
      </c>
      <c r="D114" s="198"/>
      <c r="E114" s="198" t="s">
        <v>0</v>
      </c>
      <c r="F114" s="198" t="s">
        <v>1018</v>
      </c>
      <c r="G114" s="198" t="s">
        <v>1005</v>
      </c>
      <c r="H114" s="198" t="s">
        <v>1006</v>
      </c>
      <c r="I114" s="198" t="s">
        <v>1007</v>
      </c>
      <c r="J114" s="198" t="s">
        <v>1023</v>
      </c>
      <c r="K114" s="198" t="s">
        <v>50</v>
      </c>
      <c r="L114" s="238" t="s">
        <v>51</v>
      </c>
      <c r="M114" s="246" t="s">
        <v>1028</v>
      </c>
      <c r="N114" s="246" t="s">
        <v>1008</v>
      </c>
      <c r="O114" s="198" t="s">
        <v>906</v>
      </c>
      <c r="P114" s="198" t="s">
        <v>907</v>
      </c>
      <c r="Q114" s="246" t="s">
        <v>1029</v>
      </c>
      <c r="R114" s="246" t="s">
        <v>1030</v>
      </c>
      <c r="S114" s="224"/>
      <c r="T114" s="224"/>
      <c r="U114" s="192">
        <v>1</v>
      </c>
    </row>
    <row r="115" spans="1:28" s="199" customFormat="1" ht="360" customHeight="1" x14ac:dyDescent="0.3">
      <c r="A115" s="198">
        <v>4</v>
      </c>
      <c r="B115" s="198" t="s">
        <v>1031</v>
      </c>
      <c r="C115" s="198" t="s">
        <v>1032</v>
      </c>
      <c r="D115" s="198"/>
      <c r="E115" s="198" t="s">
        <v>0</v>
      </c>
      <c r="F115" s="198" t="s">
        <v>1018</v>
      </c>
      <c r="G115" s="198" t="s">
        <v>1005</v>
      </c>
      <c r="H115" s="198" t="s">
        <v>1006</v>
      </c>
      <c r="I115" s="198" t="s">
        <v>1007</v>
      </c>
      <c r="J115" s="198" t="s">
        <v>234</v>
      </c>
      <c r="K115" s="237" t="s">
        <v>50</v>
      </c>
      <c r="L115" s="238" t="s">
        <v>51</v>
      </c>
      <c r="M115" s="246" t="s">
        <v>52</v>
      </c>
      <c r="N115" s="246" t="s">
        <v>1008</v>
      </c>
      <c r="O115" s="198" t="s">
        <v>906</v>
      </c>
      <c r="P115" s="198" t="s">
        <v>907</v>
      </c>
      <c r="Q115" s="246" t="s">
        <v>1033</v>
      </c>
      <c r="R115" s="246" t="s">
        <v>1034</v>
      </c>
      <c r="S115" s="224"/>
      <c r="T115" s="224"/>
      <c r="U115" s="192">
        <v>1</v>
      </c>
    </row>
    <row r="116" spans="1:28" s="199" customFormat="1" ht="360" customHeight="1" x14ac:dyDescent="0.3">
      <c r="A116" s="198">
        <v>5</v>
      </c>
      <c r="B116" s="198" t="s">
        <v>1035</v>
      </c>
      <c r="C116" s="251">
        <v>27122</v>
      </c>
      <c r="D116" s="198"/>
      <c r="E116" s="237" t="s">
        <v>0</v>
      </c>
      <c r="F116" s="198" t="s">
        <v>1018</v>
      </c>
      <c r="G116" s="198" t="s">
        <v>1005</v>
      </c>
      <c r="H116" s="198" t="s">
        <v>1006</v>
      </c>
      <c r="I116" s="198" t="s">
        <v>1007</v>
      </c>
      <c r="J116" s="198" t="s">
        <v>234</v>
      </c>
      <c r="K116" s="198" t="s">
        <v>50</v>
      </c>
      <c r="L116" s="238" t="s">
        <v>51</v>
      </c>
      <c r="M116" s="246" t="s">
        <v>52</v>
      </c>
      <c r="N116" s="246" t="s">
        <v>1008</v>
      </c>
      <c r="O116" s="198" t="s">
        <v>906</v>
      </c>
      <c r="P116" s="198" t="s">
        <v>907</v>
      </c>
      <c r="Q116" s="246" t="s">
        <v>1036</v>
      </c>
      <c r="R116" s="246" t="s">
        <v>1037</v>
      </c>
      <c r="S116" s="224"/>
      <c r="T116" s="224"/>
      <c r="U116" s="192">
        <v>1</v>
      </c>
    </row>
    <row r="117" spans="1:28" s="235" customFormat="1" ht="20.25" customHeight="1" x14ac:dyDescent="0.25">
      <c r="A117" s="471" t="s">
        <v>1038</v>
      </c>
      <c r="B117" s="472"/>
      <c r="C117" s="472"/>
      <c r="D117" s="472"/>
      <c r="E117" s="472"/>
      <c r="F117" s="472"/>
      <c r="G117" s="472"/>
      <c r="H117" s="472"/>
      <c r="I117" s="472"/>
      <c r="J117" s="472"/>
      <c r="K117" s="472"/>
      <c r="L117" s="472"/>
      <c r="M117" s="472"/>
      <c r="N117" s="472"/>
      <c r="O117" s="472"/>
      <c r="P117" s="472"/>
      <c r="Q117" s="472"/>
      <c r="R117" s="472"/>
      <c r="S117" s="472"/>
      <c r="T117" s="473"/>
      <c r="U117" s="104"/>
    </row>
    <row r="118" spans="1:28" s="21" customFormat="1" ht="20.25" customHeight="1" x14ac:dyDescent="0.3">
      <c r="A118" s="526" t="s">
        <v>42</v>
      </c>
      <c r="B118" s="527"/>
      <c r="C118" s="527"/>
      <c r="D118" s="527"/>
      <c r="E118" s="527"/>
      <c r="F118" s="527"/>
      <c r="G118" s="527"/>
      <c r="H118" s="527"/>
      <c r="I118" s="527"/>
      <c r="J118" s="527"/>
      <c r="K118" s="527"/>
      <c r="L118" s="527"/>
      <c r="M118" s="527"/>
      <c r="N118" s="527"/>
      <c r="O118" s="527"/>
      <c r="P118" s="527"/>
      <c r="Q118" s="527"/>
      <c r="R118" s="527"/>
      <c r="S118" s="527"/>
      <c r="T118" s="528"/>
      <c r="U118" s="104"/>
      <c r="V118" s="36"/>
      <c r="W118" s="36"/>
      <c r="X118" s="36"/>
      <c r="Y118" s="36"/>
      <c r="Z118" s="36"/>
      <c r="AA118" s="36"/>
      <c r="AB118" s="36"/>
    </row>
    <row r="119" spans="1:28" s="199" customFormat="1" ht="360" customHeight="1" x14ac:dyDescent="0.3">
      <c r="A119" s="252">
        <v>1</v>
      </c>
      <c r="B119" s="198" t="s">
        <v>1039</v>
      </c>
      <c r="C119" s="241">
        <v>28365</v>
      </c>
      <c r="D119" s="237"/>
      <c r="E119" s="198" t="s">
        <v>0</v>
      </c>
      <c r="F119" s="198" t="s">
        <v>113</v>
      </c>
      <c r="G119" s="198" t="s">
        <v>1040</v>
      </c>
      <c r="H119" s="198" t="s">
        <v>1006</v>
      </c>
      <c r="I119" s="198" t="s">
        <v>1007</v>
      </c>
      <c r="J119" s="237" t="s">
        <v>325</v>
      </c>
      <c r="K119" s="237" t="s">
        <v>50</v>
      </c>
      <c r="L119" s="253" t="s">
        <v>51</v>
      </c>
      <c r="M119" s="246" t="s">
        <v>1041</v>
      </c>
      <c r="N119" s="246" t="s">
        <v>1008</v>
      </c>
      <c r="O119" s="198" t="s">
        <v>906</v>
      </c>
      <c r="P119" s="198" t="s">
        <v>907</v>
      </c>
      <c r="Q119" s="254" t="s">
        <v>1042</v>
      </c>
      <c r="R119" s="246" t="s">
        <v>1043</v>
      </c>
      <c r="S119" s="224"/>
      <c r="T119" s="224"/>
      <c r="U119" s="192">
        <v>1</v>
      </c>
    </row>
    <row r="120" spans="1:28" s="235" customFormat="1" ht="20.25" customHeight="1" x14ac:dyDescent="0.25">
      <c r="A120" s="471" t="s">
        <v>43</v>
      </c>
      <c r="B120" s="472"/>
      <c r="C120" s="472"/>
      <c r="D120" s="472"/>
      <c r="E120" s="472"/>
      <c r="F120" s="472"/>
      <c r="G120" s="472"/>
      <c r="H120" s="472"/>
      <c r="I120" s="472"/>
      <c r="J120" s="472"/>
      <c r="K120" s="472"/>
      <c r="L120" s="472"/>
      <c r="M120" s="472"/>
      <c r="N120" s="472"/>
      <c r="O120" s="472"/>
      <c r="P120" s="472"/>
      <c r="Q120" s="472"/>
      <c r="R120" s="472"/>
      <c r="S120" s="472"/>
      <c r="T120" s="473"/>
      <c r="U120" s="104"/>
    </row>
    <row r="121" spans="1:28" s="199" customFormat="1" ht="400.5" customHeight="1" x14ac:dyDescent="0.3">
      <c r="A121" s="198">
        <v>1</v>
      </c>
      <c r="B121" s="198" t="s">
        <v>1044</v>
      </c>
      <c r="C121" s="251">
        <v>27733</v>
      </c>
      <c r="D121" s="198"/>
      <c r="E121" s="237" t="s">
        <v>0</v>
      </c>
      <c r="F121" s="198" t="s">
        <v>1018</v>
      </c>
      <c r="G121" s="198" t="s">
        <v>1040</v>
      </c>
      <c r="H121" s="198" t="s">
        <v>1006</v>
      </c>
      <c r="I121" s="198" t="s">
        <v>1007</v>
      </c>
      <c r="J121" s="255" t="s">
        <v>1045</v>
      </c>
      <c r="K121" s="237" t="s">
        <v>50</v>
      </c>
      <c r="L121" s="238" t="s">
        <v>51</v>
      </c>
      <c r="M121" s="238" t="s">
        <v>52</v>
      </c>
      <c r="N121" s="246" t="s">
        <v>1008</v>
      </c>
      <c r="O121" s="198" t="s">
        <v>906</v>
      </c>
      <c r="P121" s="198" t="s">
        <v>907</v>
      </c>
      <c r="Q121" s="246" t="s">
        <v>1046</v>
      </c>
      <c r="R121" s="246" t="s">
        <v>1047</v>
      </c>
      <c r="S121" s="224"/>
      <c r="T121" s="224"/>
      <c r="U121" s="192">
        <v>1</v>
      </c>
    </row>
    <row r="122" spans="1:28" s="199" customFormat="1" ht="409.5" customHeight="1" x14ac:dyDescent="0.3">
      <c r="A122" s="198">
        <v>2</v>
      </c>
      <c r="B122" s="198" t="s">
        <v>1048</v>
      </c>
      <c r="C122" s="251">
        <v>26788</v>
      </c>
      <c r="D122" s="198"/>
      <c r="E122" s="237" t="s">
        <v>0</v>
      </c>
      <c r="F122" s="198" t="s">
        <v>1018</v>
      </c>
      <c r="G122" s="198" t="s">
        <v>1040</v>
      </c>
      <c r="H122" s="198" t="s">
        <v>1006</v>
      </c>
      <c r="I122" s="198" t="s">
        <v>1007</v>
      </c>
      <c r="J122" s="237" t="s">
        <v>325</v>
      </c>
      <c r="K122" s="237" t="s">
        <v>50</v>
      </c>
      <c r="L122" s="238" t="s">
        <v>51</v>
      </c>
      <c r="M122" s="238" t="s">
        <v>52</v>
      </c>
      <c r="N122" s="246" t="s">
        <v>1008</v>
      </c>
      <c r="O122" s="198" t="s">
        <v>906</v>
      </c>
      <c r="P122" s="198" t="s">
        <v>907</v>
      </c>
      <c r="Q122" s="246" t="s">
        <v>1049</v>
      </c>
      <c r="R122" s="246" t="s">
        <v>1050</v>
      </c>
      <c r="S122" s="224"/>
      <c r="T122" s="224"/>
      <c r="U122" s="192">
        <v>1</v>
      </c>
    </row>
    <row r="123" spans="1:28" s="199" customFormat="1" ht="20.25" customHeight="1" x14ac:dyDescent="0.25">
      <c r="A123" s="468" t="s">
        <v>1051</v>
      </c>
      <c r="B123" s="469"/>
      <c r="C123" s="469"/>
      <c r="D123" s="469"/>
      <c r="E123" s="469"/>
      <c r="F123" s="469"/>
      <c r="G123" s="469"/>
      <c r="H123" s="469"/>
      <c r="I123" s="469"/>
      <c r="J123" s="469"/>
      <c r="K123" s="469"/>
      <c r="L123" s="469"/>
      <c r="M123" s="469"/>
      <c r="N123" s="469"/>
      <c r="O123" s="469"/>
      <c r="P123" s="469"/>
      <c r="Q123" s="469"/>
      <c r="R123" s="469"/>
      <c r="S123" s="469"/>
      <c r="T123" s="470"/>
      <c r="U123" s="192"/>
    </row>
    <row r="124" spans="1:28" s="195" customFormat="1" ht="20.25" customHeight="1" x14ac:dyDescent="0.3">
      <c r="A124" s="523" t="s">
        <v>42</v>
      </c>
      <c r="B124" s="524"/>
      <c r="C124" s="524"/>
      <c r="D124" s="524"/>
      <c r="E124" s="524"/>
      <c r="F124" s="524"/>
      <c r="G124" s="524"/>
      <c r="H124" s="524"/>
      <c r="I124" s="524"/>
      <c r="J124" s="524"/>
      <c r="K124" s="524"/>
      <c r="L124" s="524"/>
      <c r="M124" s="524"/>
      <c r="N124" s="524"/>
      <c r="O124" s="524"/>
      <c r="P124" s="524"/>
      <c r="Q124" s="524"/>
      <c r="R124" s="524"/>
      <c r="S124" s="524"/>
      <c r="T124" s="525"/>
      <c r="U124" s="192"/>
      <c r="V124" s="193"/>
      <c r="W124" s="193"/>
      <c r="X124" s="193"/>
      <c r="Y124" s="193"/>
      <c r="Z124" s="193"/>
      <c r="AA124" s="193"/>
      <c r="AB124" s="193"/>
    </row>
    <row r="125" spans="1:28" s="199" customFormat="1" ht="360" customHeight="1" x14ac:dyDescent="0.3">
      <c r="A125" s="252">
        <v>1</v>
      </c>
      <c r="B125" s="198" t="s">
        <v>1052</v>
      </c>
      <c r="C125" s="241" t="s">
        <v>1053</v>
      </c>
      <c r="D125" s="237"/>
      <c r="E125" s="198" t="s">
        <v>0</v>
      </c>
      <c r="F125" s="198" t="s">
        <v>113</v>
      </c>
      <c r="G125" s="198" t="s">
        <v>1054</v>
      </c>
      <c r="H125" s="198" t="s">
        <v>1006</v>
      </c>
      <c r="I125" s="198" t="s">
        <v>1007</v>
      </c>
      <c r="J125" s="237" t="s">
        <v>242</v>
      </c>
      <c r="K125" s="237" t="s">
        <v>50</v>
      </c>
      <c r="L125" s="238" t="s">
        <v>51</v>
      </c>
      <c r="M125" s="238" t="s">
        <v>52</v>
      </c>
      <c r="N125" s="246" t="s">
        <v>1008</v>
      </c>
      <c r="O125" s="198" t="s">
        <v>906</v>
      </c>
      <c r="P125" s="198" t="s">
        <v>907</v>
      </c>
      <c r="Q125" s="246" t="s">
        <v>1055</v>
      </c>
      <c r="R125" s="246" t="s">
        <v>1056</v>
      </c>
      <c r="S125" s="224"/>
      <c r="T125" s="224"/>
      <c r="U125" s="192">
        <v>1</v>
      </c>
    </row>
    <row r="126" spans="1:28" s="199" customFormat="1" ht="360" customHeight="1" x14ac:dyDescent="0.3">
      <c r="A126" s="252">
        <v>2</v>
      </c>
      <c r="B126" s="198" t="s">
        <v>1057</v>
      </c>
      <c r="C126" s="241" t="s">
        <v>1058</v>
      </c>
      <c r="D126" s="237"/>
      <c r="E126" s="198" t="s">
        <v>0</v>
      </c>
      <c r="F126" s="198" t="s">
        <v>113</v>
      </c>
      <c r="G126" s="198" t="s">
        <v>1054</v>
      </c>
      <c r="H126" s="198" t="s">
        <v>1006</v>
      </c>
      <c r="I126" s="198" t="s">
        <v>1007</v>
      </c>
      <c r="J126" s="237" t="s">
        <v>325</v>
      </c>
      <c r="K126" s="237" t="s">
        <v>50</v>
      </c>
      <c r="L126" s="238" t="s">
        <v>51</v>
      </c>
      <c r="M126" s="238" t="s">
        <v>52</v>
      </c>
      <c r="N126" s="246" t="s">
        <v>1008</v>
      </c>
      <c r="O126" s="198" t="s">
        <v>906</v>
      </c>
      <c r="P126" s="198" t="s">
        <v>907</v>
      </c>
      <c r="Q126" s="246" t="s">
        <v>1059</v>
      </c>
      <c r="R126" s="246" t="s">
        <v>1060</v>
      </c>
      <c r="S126" s="224"/>
      <c r="T126" s="224"/>
      <c r="U126" s="192">
        <v>1</v>
      </c>
    </row>
    <row r="127" spans="1:28" s="199" customFormat="1" ht="20.25" customHeight="1" x14ac:dyDescent="0.25">
      <c r="A127" s="468" t="s">
        <v>1061</v>
      </c>
      <c r="B127" s="469"/>
      <c r="C127" s="469"/>
      <c r="D127" s="469"/>
      <c r="E127" s="469"/>
      <c r="F127" s="469"/>
      <c r="G127" s="469"/>
      <c r="H127" s="469"/>
      <c r="I127" s="469"/>
      <c r="J127" s="469"/>
      <c r="K127" s="469"/>
      <c r="L127" s="469"/>
      <c r="M127" s="469"/>
      <c r="N127" s="469"/>
      <c r="O127" s="469"/>
      <c r="P127" s="469"/>
      <c r="Q127" s="469"/>
      <c r="R127" s="469"/>
      <c r="S127" s="469"/>
      <c r="T127" s="470"/>
      <c r="U127" s="192"/>
    </row>
    <row r="128" spans="1:28" s="195" customFormat="1" ht="20.25" customHeight="1" x14ac:dyDescent="0.3">
      <c r="A128" s="523" t="s">
        <v>42</v>
      </c>
      <c r="B128" s="524"/>
      <c r="C128" s="524"/>
      <c r="D128" s="524"/>
      <c r="E128" s="524"/>
      <c r="F128" s="524"/>
      <c r="G128" s="524"/>
      <c r="H128" s="524"/>
      <c r="I128" s="524"/>
      <c r="J128" s="524"/>
      <c r="K128" s="524"/>
      <c r="L128" s="524"/>
      <c r="M128" s="524"/>
      <c r="N128" s="524"/>
      <c r="O128" s="524"/>
      <c r="P128" s="524"/>
      <c r="Q128" s="524"/>
      <c r="R128" s="524"/>
      <c r="S128" s="524"/>
      <c r="T128" s="525"/>
      <c r="U128" s="192"/>
      <c r="V128" s="193"/>
      <c r="W128" s="193"/>
      <c r="X128" s="193"/>
      <c r="Y128" s="193"/>
      <c r="Z128" s="193"/>
      <c r="AA128" s="193"/>
      <c r="AB128" s="193"/>
    </row>
    <row r="129" spans="1:28" s="199" customFormat="1" ht="360" customHeight="1" x14ac:dyDescent="0.3">
      <c r="A129" s="198">
        <v>1</v>
      </c>
      <c r="B129" s="198" t="s">
        <v>1062</v>
      </c>
      <c r="C129" s="250" t="s">
        <v>1063</v>
      </c>
      <c r="D129" s="198"/>
      <c r="E129" s="237" t="s">
        <v>0</v>
      </c>
      <c r="F129" s="198" t="s">
        <v>49</v>
      </c>
      <c r="G129" s="198" t="s">
        <v>1064</v>
      </c>
      <c r="H129" s="198" t="s">
        <v>1006</v>
      </c>
      <c r="I129" s="198" t="s">
        <v>1007</v>
      </c>
      <c r="J129" s="237" t="s">
        <v>234</v>
      </c>
      <c r="K129" s="237" t="s">
        <v>50</v>
      </c>
      <c r="L129" s="238" t="s">
        <v>1065</v>
      </c>
      <c r="M129" s="198" t="s">
        <v>1066</v>
      </c>
      <c r="N129" s="237" t="s">
        <v>1008</v>
      </c>
      <c r="O129" s="198" t="s">
        <v>906</v>
      </c>
      <c r="P129" s="198" t="s">
        <v>907</v>
      </c>
      <c r="Q129" s="246" t="s">
        <v>1067</v>
      </c>
      <c r="R129" s="246" t="s">
        <v>1068</v>
      </c>
      <c r="S129" s="224"/>
      <c r="T129" s="224"/>
      <c r="U129" s="192">
        <v>1</v>
      </c>
    </row>
    <row r="130" spans="1:28" s="199" customFormat="1" ht="360" customHeight="1" x14ac:dyDescent="0.3">
      <c r="A130" s="198">
        <v>2</v>
      </c>
      <c r="B130" s="198" t="s">
        <v>1069</v>
      </c>
      <c r="C130" s="250" t="s">
        <v>1070</v>
      </c>
      <c r="D130" s="198"/>
      <c r="E130" s="237" t="s">
        <v>0</v>
      </c>
      <c r="F130" s="236" t="s">
        <v>1013</v>
      </c>
      <c r="G130" s="198" t="s">
        <v>1064</v>
      </c>
      <c r="H130" s="198" t="s">
        <v>1006</v>
      </c>
      <c r="I130" s="198" t="s">
        <v>1007</v>
      </c>
      <c r="J130" s="237" t="s">
        <v>260</v>
      </c>
      <c r="K130" s="237" t="s">
        <v>50</v>
      </c>
      <c r="L130" s="238" t="s">
        <v>1065</v>
      </c>
      <c r="M130" s="238" t="s">
        <v>1071</v>
      </c>
      <c r="N130" s="246" t="s">
        <v>1072</v>
      </c>
      <c r="O130" s="198" t="s">
        <v>906</v>
      </c>
      <c r="P130" s="198" t="s">
        <v>907</v>
      </c>
      <c r="Q130" s="246" t="s">
        <v>1073</v>
      </c>
      <c r="R130" s="246" t="s">
        <v>1074</v>
      </c>
      <c r="S130" s="224"/>
      <c r="T130" s="224"/>
      <c r="U130" s="192">
        <v>1</v>
      </c>
    </row>
    <row r="131" spans="1:28" s="199" customFormat="1" ht="20.25" customHeight="1" x14ac:dyDescent="0.25">
      <c r="A131" s="468" t="s">
        <v>43</v>
      </c>
      <c r="B131" s="469"/>
      <c r="C131" s="469"/>
      <c r="D131" s="469"/>
      <c r="E131" s="469"/>
      <c r="F131" s="469"/>
      <c r="G131" s="469"/>
      <c r="H131" s="469"/>
      <c r="I131" s="469"/>
      <c r="J131" s="469"/>
      <c r="K131" s="469"/>
      <c r="L131" s="469"/>
      <c r="M131" s="469"/>
      <c r="N131" s="469"/>
      <c r="O131" s="469"/>
      <c r="P131" s="469"/>
      <c r="Q131" s="469"/>
      <c r="R131" s="469"/>
      <c r="S131" s="469"/>
      <c r="T131" s="470"/>
      <c r="U131" s="192"/>
    </row>
    <row r="132" spans="1:28" s="199" customFormat="1" ht="360" customHeight="1" x14ac:dyDescent="0.3">
      <c r="A132" s="198">
        <v>1</v>
      </c>
      <c r="B132" s="198" t="s">
        <v>1075</v>
      </c>
      <c r="C132" s="251">
        <v>28797</v>
      </c>
      <c r="D132" s="198"/>
      <c r="E132" s="237" t="s">
        <v>0</v>
      </c>
      <c r="F132" s="198" t="s">
        <v>466</v>
      </c>
      <c r="G132" s="198" t="s">
        <v>1064</v>
      </c>
      <c r="H132" s="198" t="s">
        <v>1006</v>
      </c>
      <c r="I132" s="198" t="s">
        <v>1007</v>
      </c>
      <c r="J132" s="198" t="s">
        <v>260</v>
      </c>
      <c r="K132" s="198" t="s">
        <v>50</v>
      </c>
      <c r="L132" s="238" t="s">
        <v>1065</v>
      </c>
      <c r="M132" s="198" t="s">
        <v>52</v>
      </c>
      <c r="N132" s="237" t="s">
        <v>1072</v>
      </c>
      <c r="O132" s="198" t="s">
        <v>906</v>
      </c>
      <c r="P132" s="198" t="s">
        <v>907</v>
      </c>
      <c r="Q132" s="246" t="s">
        <v>1076</v>
      </c>
      <c r="R132" s="246" t="s">
        <v>1077</v>
      </c>
      <c r="S132" s="224"/>
      <c r="T132" s="224"/>
      <c r="U132" s="192">
        <v>1</v>
      </c>
    </row>
    <row r="133" spans="1:28" s="199" customFormat="1" ht="360" customHeight="1" x14ac:dyDescent="0.3">
      <c r="A133" s="198">
        <v>2</v>
      </c>
      <c r="B133" s="198" t="s">
        <v>1078</v>
      </c>
      <c r="C133" s="251">
        <v>28922</v>
      </c>
      <c r="D133" s="198"/>
      <c r="E133" s="237" t="s">
        <v>0</v>
      </c>
      <c r="F133" s="198" t="s">
        <v>466</v>
      </c>
      <c r="G133" s="198" t="s">
        <v>1064</v>
      </c>
      <c r="H133" s="198" t="s">
        <v>1006</v>
      </c>
      <c r="I133" s="198" t="s">
        <v>1007</v>
      </c>
      <c r="J133" s="198" t="s">
        <v>260</v>
      </c>
      <c r="K133" s="198" t="s">
        <v>50</v>
      </c>
      <c r="L133" s="238" t="s">
        <v>1065</v>
      </c>
      <c r="M133" s="198" t="s">
        <v>52</v>
      </c>
      <c r="N133" s="237" t="s">
        <v>1072</v>
      </c>
      <c r="O133" s="198" t="s">
        <v>906</v>
      </c>
      <c r="P133" s="198" t="s">
        <v>907</v>
      </c>
      <c r="Q133" s="246" t="s">
        <v>1079</v>
      </c>
      <c r="R133" s="246" t="s">
        <v>1080</v>
      </c>
      <c r="S133" s="224"/>
      <c r="T133" s="224"/>
      <c r="U133" s="192">
        <v>1</v>
      </c>
    </row>
    <row r="134" spans="1:28" s="199" customFormat="1" ht="360" customHeight="1" x14ac:dyDescent="0.3">
      <c r="A134" s="198">
        <v>3</v>
      </c>
      <c r="B134" s="198" t="s">
        <v>1081</v>
      </c>
      <c r="C134" s="251">
        <v>28836</v>
      </c>
      <c r="D134" s="198"/>
      <c r="E134" s="237" t="s">
        <v>0</v>
      </c>
      <c r="F134" s="198" t="s">
        <v>466</v>
      </c>
      <c r="G134" s="198" t="s">
        <v>1064</v>
      </c>
      <c r="H134" s="198" t="s">
        <v>1006</v>
      </c>
      <c r="I134" s="198" t="s">
        <v>1007</v>
      </c>
      <c r="J134" s="256" t="s">
        <v>325</v>
      </c>
      <c r="K134" s="198" t="s">
        <v>50</v>
      </c>
      <c r="L134" s="238" t="s">
        <v>1065</v>
      </c>
      <c r="M134" s="198" t="s">
        <v>52</v>
      </c>
      <c r="N134" s="237" t="s">
        <v>1072</v>
      </c>
      <c r="O134" s="198" t="s">
        <v>906</v>
      </c>
      <c r="P134" s="198" t="s">
        <v>907</v>
      </c>
      <c r="Q134" s="246" t="s">
        <v>1082</v>
      </c>
      <c r="R134" s="246" t="s">
        <v>1083</v>
      </c>
      <c r="S134" s="224"/>
      <c r="T134" s="224"/>
      <c r="U134" s="192">
        <v>1</v>
      </c>
    </row>
    <row r="135" spans="1:28" s="199" customFormat="1" ht="360" customHeight="1" x14ac:dyDescent="0.3">
      <c r="A135" s="198">
        <v>4</v>
      </c>
      <c r="B135" s="198" t="s">
        <v>1084</v>
      </c>
      <c r="C135" s="251">
        <v>28891</v>
      </c>
      <c r="D135" s="198"/>
      <c r="E135" s="237" t="s">
        <v>0</v>
      </c>
      <c r="F135" s="198" t="s">
        <v>466</v>
      </c>
      <c r="G135" s="198" t="s">
        <v>1064</v>
      </c>
      <c r="H135" s="198" t="s">
        <v>1006</v>
      </c>
      <c r="I135" s="198" t="s">
        <v>1007</v>
      </c>
      <c r="J135" s="198" t="s">
        <v>260</v>
      </c>
      <c r="K135" s="198" t="s">
        <v>50</v>
      </c>
      <c r="L135" s="238" t="s">
        <v>1065</v>
      </c>
      <c r="M135" s="198" t="s">
        <v>52</v>
      </c>
      <c r="N135" s="237" t="s">
        <v>1072</v>
      </c>
      <c r="O135" s="198" t="s">
        <v>906</v>
      </c>
      <c r="P135" s="198" t="s">
        <v>907</v>
      </c>
      <c r="Q135" s="246" t="s">
        <v>1085</v>
      </c>
      <c r="R135" s="246" t="s">
        <v>1086</v>
      </c>
      <c r="S135" s="224"/>
      <c r="T135" s="224"/>
      <c r="U135" s="192">
        <v>1</v>
      </c>
    </row>
    <row r="136" spans="1:28" s="199" customFormat="1" ht="20.25" customHeight="1" x14ac:dyDescent="0.25">
      <c r="A136" s="468" t="s">
        <v>1087</v>
      </c>
      <c r="B136" s="469"/>
      <c r="C136" s="469"/>
      <c r="D136" s="469"/>
      <c r="E136" s="469"/>
      <c r="F136" s="469"/>
      <c r="G136" s="469"/>
      <c r="H136" s="469"/>
      <c r="I136" s="469"/>
      <c r="J136" s="469"/>
      <c r="K136" s="469"/>
      <c r="L136" s="469"/>
      <c r="M136" s="469"/>
      <c r="N136" s="469"/>
      <c r="O136" s="469"/>
      <c r="P136" s="469"/>
      <c r="Q136" s="469"/>
      <c r="R136" s="469"/>
      <c r="S136" s="469"/>
      <c r="T136" s="470"/>
      <c r="U136" s="192"/>
    </row>
    <row r="137" spans="1:28" s="195" customFormat="1" ht="20.25" customHeight="1" x14ac:dyDescent="0.3">
      <c r="A137" s="523" t="s">
        <v>42</v>
      </c>
      <c r="B137" s="524"/>
      <c r="C137" s="524"/>
      <c r="D137" s="524"/>
      <c r="E137" s="524"/>
      <c r="F137" s="524"/>
      <c r="G137" s="524"/>
      <c r="H137" s="524"/>
      <c r="I137" s="524"/>
      <c r="J137" s="524"/>
      <c r="K137" s="524"/>
      <c r="L137" s="524"/>
      <c r="M137" s="524"/>
      <c r="N137" s="524"/>
      <c r="O137" s="524"/>
      <c r="P137" s="524"/>
      <c r="Q137" s="524"/>
      <c r="R137" s="524"/>
      <c r="S137" s="524"/>
      <c r="T137" s="525"/>
      <c r="U137" s="192"/>
      <c r="V137" s="193"/>
      <c r="W137" s="193"/>
      <c r="X137" s="193"/>
      <c r="Y137" s="193"/>
      <c r="Z137" s="193"/>
      <c r="AA137" s="193"/>
      <c r="AB137" s="193"/>
    </row>
    <row r="138" spans="1:28" s="199" customFormat="1" ht="360" customHeight="1" x14ac:dyDescent="0.3">
      <c r="A138" s="198">
        <v>1</v>
      </c>
      <c r="B138" s="198" t="s">
        <v>1088</v>
      </c>
      <c r="C138" s="241">
        <v>27417</v>
      </c>
      <c r="D138" s="237"/>
      <c r="E138" s="198" t="s">
        <v>0</v>
      </c>
      <c r="F138" s="198" t="s">
        <v>49</v>
      </c>
      <c r="G138" s="198" t="s">
        <v>1089</v>
      </c>
      <c r="H138" s="198" t="s">
        <v>1006</v>
      </c>
      <c r="I138" s="198" t="s">
        <v>1007</v>
      </c>
      <c r="J138" s="237" t="s">
        <v>234</v>
      </c>
      <c r="K138" s="237" t="s">
        <v>50</v>
      </c>
      <c r="L138" s="253" t="s">
        <v>51</v>
      </c>
      <c r="M138" s="246" t="s">
        <v>781</v>
      </c>
      <c r="N138" s="246" t="s">
        <v>1008</v>
      </c>
      <c r="O138" s="198" t="s">
        <v>906</v>
      </c>
      <c r="P138" s="198" t="s">
        <v>907</v>
      </c>
      <c r="Q138" s="246" t="s">
        <v>1090</v>
      </c>
      <c r="R138" s="246" t="s">
        <v>1091</v>
      </c>
      <c r="S138" s="224"/>
      <c r="T138" s="224"/>
      <c r="U138" s="192">
        <v>1</v>
      </c>
    </row>
    <row r="139" spans="1:28" s="199" customFormat="1" ht="360" customHeight="1" x14ac:dyDescent="0.3">
      <c r="A139" s="198">
        <v>2</v>
      </c>
      <c r="B139" s="198" t="s">
        <v>1092</v>
      </c>
      <c r="C139" s="241">
        <v>28989</v>
      </c>
      <c r="D139" s="237"/>
      <c r="E139" s="198" t="s">
        <v>0</v>
      </c>
      <c r="F139" s="198" t="s">
        <v>113</v>
      </c>
      <c r="G139" s="198" t="s">
        <v>1089</v>
      </c>
      <c r="H139" s="198" t="s">
        <v>1006</v>
      </c>
      <c r="I139" s="198" t="s">
        <v>1007</v>
      </c>
      <c r="J139" s="237" t="s">
        <v>242</v>
      </c>
      <c r="K139" s="237" t="s">
        <v>50</v>
      </c>
      <c r="L139" s="253" t="s">
        <v>51</v>
      </c>
      <c r="M139" s="246" t="s">
        <v>1093</v>
      </c>
      <c r="N139" s="246" t="s">
        <v>1008</v>
      </c>
      <c r="O139" s="198" t="s">
        <v>906</v>
      </c>
      <c r="P139" s="198" t="s">
        <v>907</v>
      </c>
      <c r="Q139" s="246" t="s">
        <v>1094</v>
      </c>
      <c r="R139" s="246" t="s">
        <v>1095</v>
      </c>
      <c r="S139" s="224"/>
      <c r="T139" s="224"/>
      <c r="U139" s="192">
        <v>1</v>
      </c>
    </row>
    <row r="140" spans="1:28" s="199" customFormat="1" ht="20.25" customHeight="1" x14ac:dyDescent="0.25">
      <c r="A140" s="468" t="s">
        <v>43</v>
      </c>
      <c r="B140" s="469"/>
      <c r="C140" s="469"/>
      <c r="D140" s="469"/>
      <c r="E140" s="469"/>
      <c r="F140" s="469"/>
      <c r="G140" s="469"/>
      <c r="H140" s="469"/>
      <c r="I140" s="469"/>
      <c r="J140" s="469"/>
      <c r="K140" s="469"/>
      <c r="L140" s="469"/>
      <c r="M140" s="469"/>
      <c r="N140" s="469"/>
      <c r="O140" s="469"/>
      <c r="P140" s="469"/>
      <c r="Q140" s="469"/>
      <c r="R140" s="469"/>
      <c r="S140" s="469"/>
      <c r="T140" s="470"/>
      <c r="U140" s="192"/>
    </row>
    <row r="141" spans="1:28" s="199" customFormat="1" ht="360" customHeight="1" x14ac:dyDescent="0.3">
      <c r="A141" s="198">
        <v>1</v>
      </c>
      <c r="B141" s="198" t="s">
        <v>1096</v>
      </c>
      <c r="C141" s="241">
        <v>28032</v>
      </c>
      <c r="D141" s="237"/>
      <c r="E141" s="237" t="s">
        <v>0</v>
      </c>
      <c r="F141" s="198" t="s">
        <v>1097</v>
      </c>
      <c r="G141" s="198" t="s">
        <v>1089</v>
      </c>
      <c r="H141" s="198" t="s">
        <v>1006</v>
      </c>
      <c r="I141" s="198" t="s">
        <v>1007</v>
      </c>
      <c r="J141" s="237" t="s">
        <v>234</v>
      </c>
      <c r="K141" s="237" t="s">
        <v>50</v>
      </c>
      <c r="L141" s="238" t="s">
        <v>51</v>
      </c>
      <c r="M141" s="238" t="s">
        <v>52</v>
      </c>
      <c r="N141" s="246" t="s">
        <v>195</v>
      </c>
      <c r="O141" s="198" t="s">
        <v>906</v>
      </c>
      <c r="P141" s="198" t="s">
        <v>907</v>
      </c>
      <c r="Q141" s="246" t="s">
        <v>1098</v>
      </c>
      <c r="R141" s="246" t="s">
        <v>1099</v>
      </c>
      <c r="S141" s="224"/>
      <c r="T141" s="224"/>
      <c r="U141" s="192">
        <v>1</v>
      </c>
    </row>
    <row r="142" spans="1:28" s="199" customFormat="1" ht="360" customHeight="1" x14ac:dyDescent="0.3">
      <c r="A142" s="198">
        <v>2</v>
      </c>
      <c r="B142" s="198" t="s">
        <v>1100</v>
      </c>
      <c r="C142" s="241">
        <v>28701</v>
      </c>
      <c r="D142" s="237"/>
      <c r="E142" s="237" t="s">
        <v>0</v>
      </c>
      <c r="F142" s="198" t="s">
        <v>1097</v>
      </c>
      <c r="G142" s="198" t="s">
        <v>1089</v>
      </c>
      <c r="H142" s="198" t="s">
        <v>1006</v>
      </c>
      <c r="I142" s="198" t="s">
        <v>1007</v>
      </c>
      <c r="J142" s="255" t="s">
        <v>260</v>
      </c>
      <c r="K142" s="237" t="s">
        <v>50</v>
      </c>
      <c r="L142" s="238" t="s">
        <v>51</v>
      </c>
      <c r="M142" s="238" t="s">
        <v>52</v>
      </c>
      <c r="N142" s="246" t="s">
        <v>195</v>
      </c>
      <c r="O142" s="198" t="s">
        <v>906</v>
      </c>
      <c r="P142" s="198" t="s">
        <v>907</v>
      </c>
      <c r="Q142" s="246" t="s">
        <v>1101</v>
      </c>
      <c r="R142" s="246" t="s">
        <v>1102</v>
      </c>
      <c r="S142" s="224"/>
      <c r="T142" s="224"/>
      <c r="U142" s="192">
        <v>1</v>
      </c>
    </row>
    <row r="143" spans="1:28" s="199" customFormat="1" ht="360" customHeight="1" x14ac:dyDescent="0.3">
      <c r="A143" s="198">
        <v>3</v>
      </c>
      <c r="B143" s="198" t="s">
        <v>1103</v>
      </c>
      <c r="C143" s="241">
        <v>27680</v>
      </c>
      <c r="D143" s="237"/>
      <c r="E143" s="237" t="s">
        <v>0</v>
      </c>
      <c r="F143" s="198" t="s">
        <v>1097</v>
      </c>
      <c r="G143" s="198" t="s">
        <v>1089</v>
      </c>
      <c r="H143" s="198" t="s">
        <v>1006</v>
      </c>
      <c r="I143" s="198" t="s">
        <v>1007</v>
      </c>
      <c r="J143" s="237" t="s">
        <v>260</v>
      </c>
      <c r="K143" s="237" t="s">
        <v>50</v>
      </c>
      <c r="L143" s="238" t="s">
        <v>51</v>
      </c>
      <c r="M143" s="238" t="s">
        <v>52</v>
      </c>
      <c r="N143" s="246" t="s">
        <v>195</v>
      </c>
      <c r="O143" s="198" t="s">
        <v>906</v>
      </c>
      <c r="P143" s="198" t="s">
        <v>907</v>
      </c>
      <c r="Q143" s="246" t="s">
        <v>1104</v>
      </c>
      <c r="R143" s="246" t="s">
        <v>1105</v>
      </c>
      <c r="S143" s="224"/>
      <c r="T143" s="224"/>
      <c r="U143" s="192">
        <v>1</v>
      </c>
    </row>
    <row r="144" spans="1:28" s="199" customFormat="1" ht="360" customHeight="1" x14ac:dyDescent="0.3">
      <c r="A144" s="198">
        <v>4</v>
      </c>
      <c r="B144" s="198" t="s">
        <v>1106</v>
      </c>
      <c r="C144" s="241">
        <v>28290</v>
      </c>
      <c r="D144" s="237"/>
      <c r="E144" s="237" t="s">
        <v>0</v>
      </c>
      <c r="F144" s="198" t="s">
        <v>1097</v>
      </c>
      <c r="G144" s="198" t="s">
        <v>1089</v>
      </c>
      <c r="H144" s="198" t="s">
        <v>1006</v>
      </c>
      <c r="I144" s="198" t="s">
        <v>1007</v>
      </c>
      <c r="J144" s="237" t="s">
        <v>325</v>
      </c>
      <c r="K144" s="237" t="s">
        <v>50</v>
      </c>
      <c r="L144" s="238" t="s">
        <v>51</v>
      </c>
      <c r="M144" s="238" t="s">
        <v>52</v>
      </c>
      <c r="N144" s="246" t="s">
        <v>195</v>
      </c>
      <c r="O144" s="198" t="s">
        <v>906</v>
      </c>
      <c r="P144" s="198" t="s">
        <v>907</v>
      </c>
      <c r="Q144" s="246" t="s">
        <v>1107</v>
      </c>
      <c r="R144" s="246" t="s">
        <v>1108</v>
      </c>
      <c r="S144" s="224"/>
      <c r="T144" s="224"/>
      <c r="U144" s="192">
        <v>1</v>
      </c>
    </row>
    <row r="145" spans="1:28" s="199" customFormat="1" ht="20.25" customHeight="1" x14ac:dyDescent="0.25">
      <c r="A145" s="468" t="s">
        <v>1109</v>
      </c>
      <c r="B145" s="469"/>
      <c r="C145" s="469"/>
      <c r="D145" s="469"/>
      <c r="E145" s="469"/>
      <c r="F145" s="469"/>
      <c r="G145" s="469"/>
      <c r="H145" s="469"/>
      <c r="I145" s="469"/>
      <c r="J145" s="469"/>
      <c r="K145" s="469"/>
      <c r="L145" s="469"/>
      <c r="M145" s="469"/>
      <c r="N145" s="469"/>
      <c r="O145" s="469"/>
      <c r="P145" s="469"/>
      <c r="Q145" s="469"/>
      <c r="R145" s="469"/>
      <c r="S145" s="469"/>
      <c r="T145" s="470"/>
      <c r="U145" s="192"/>
    </row>
    <row r="146" spans="1:28" s="195" customFormat="1" ht="20.25" customHeight="1" x14ac:dyDescent="0.3">
      <c r="A146" s="523" t="s">
        <v>42</v>
      </c>
      <c r="B146" s="524"/>
      <c r="C146" s="524"/>
      <c r="D146" s="524"/>
      <c r="E146" s="524"/>
      <c r="F146" s="524"/>
      <c r="G146" s="524"/>
      <c r="H146" s="524"/>
      <c r="I146" s="524"/>
      <c r="J146" s="524"/>
      <c r="K146" s="524"/>
      <c r="L146" s="524"/>
      <c r="M146" s="524"/>
      <c r="N146" s="524"/>
      <c r="O146" s="524"/>
      <c r="P146" s="524"/>
      <c r="Q146" s="524"/>
      <c r="R146" s="524"/>
      <c r="S146" s="524"/>
      <c r="T146" s="525"/>
      <c r="U146" s="192"/>
      <c r="V146" s="193"/>
      <c r="W146" s="193"/>
      <c r="X146" s="193"/>
      <c r="Y146" s="193"/>
      <c r="Z146" s="193"/>
      <c r="AA146" s="193"/>
      <c r="AB146" s="193"/>
    </row>
    <row r="147" spans="1:28" s="199" customFormat="1" ht="360" customHeight="1" x14ac:dyDescent="0.3">
      <c r="A147" s="257">
        <v>1</v>
      </c>
      <c r="B147" s="198" t="s">
        <v>1110</v>
      </c>
      <c r="C147" s="258">
        <v>26797</v>
      </c>
      <c r="D147" s="198"/>
      <c r="E147" s="237" t="s">
        <v>0</v>
      </c>
      <c r="F147" s="198" t="s">
        <v>49</v>
      </c>
      <c r="G147" s="198" t="s">
        <v>1111</v>
      </c>
      <c r="H147" s="198" t="s">
        <v>1006</v>
      </c>
      <c r="I147" s="198" t="s">
        <v>1007</v>
      </c>
      <c r="J147" s="198" t="s">
        <v>325</v>
      </c>
      <c r="K147" s="237" t="s">
        <v>50</v>
      </c>
      <c r="L147" s="238" t="s">
        <v>51</v>
      </c>
      <c r="M147" s="246" t="s">
        <v>1112</v>
      </c>
      <c r="N147" s="246" t="s">
        <v>1008</v>
      </c>
      <c r="O147" s="198" t="s">
        <v>906</v>
      </c>
      <c r="P147" s="198" t="s">
        <v>907</v>
      </c>
      <c r="Q147" s="246" t="s">
        <v>1113</v>
      </c>
      <c r="R147" s="246" t="s">
        <v>1114</v>
      </c>
      <c r="S147" s="224"/>
      <c r="T147" s="224"/>
      <c r="U147" s="192">
        <v>1</v>
      </c>
    </row>
    <row r="148" spans="1:28" s="199" customFormat="1" ht="360" customHeight="1" x14ac:dyDescent="0.3">
      <c r="A148" s="198">
        <v>2</v>
      </c>
      <c r="B148" s="198" t="s">
        <v>1115</v>
      </c>
      <c r="C148" s="259">
        <v>27718</v>
      </c>
      <c r="D148" s="198"/>
      <c r="E148" s="237" t="s">
        <v>0</v>
      </c>
      <c r="F148" s="198" t="s">
        <v>1116</v>
      </c>
      <c r="G148" s="198" t="s">
        <v>1111</v>
      </c>
      <c r="H148" s="198" t="s">
        <v>1006</v>
      </c>
      <c r="I148" s="198" t="s">
        <v>1007</v>
      </c>
      <c r="J148" s="198" t="s">
        <v>234</v>
      </c>
      <c r="K148" s="237" t="s">
        <v>50</v>
      </c>
      <c r="L148" s="238" t="s">
        <v>51</v>
      </c>
      <c r="M148" s="246" t="s">
        <v>781</v>
      </c>
      <c r="N148" s="246" t="s">
        <v>1008</v>
      </c>
      <c r="O148" s="198" t="s">
        <v>906</v>
      </c>
      <c r="P148" s="198" t="s">
        <v>907</v>
      </c>
      <c r="Q148" s="246" t="s">
        <v>1117</v>
      </c>
      <c r="R148" s="246" t="s">
        <v>1118</v>
      </c>
      <c r="S148" s="224"/>
      <c r="T148" s="224"/>
      <c r="U148" s="192">
        <v>1</v>
      </c>
    </row>
    <row r="149" spans="1:28" s="199" customFormat="1" ht="20.25" customHeight="1" x14ac:dyDescent="0.25">
      <c r="A149" s="468" t="s">
        <v>43</v>
      </c>
      <c r="B149" s="469"/>
      <c r="C149" s="469"/>
      <c r="D149" s="469"/>
      <c r="E149" s="469"/>
      <c r="F149" s="469"/>
      <c r="G149" s="469"/>
      <c r="H149" s="469"/>
      <c r="I149" s="469"/>
      <c r="J149" s="469"/>
      <c r="K149" s="469"/>
      <c r="L149" s="469"/>
      <c r="M149" s="469"/>
      <c r="N149" s="469"/>
      <c r="O149" s="469"/>
      <c r="P149" s="469"/>
      <c r="Q149" s="469"/>
      <c r="R149" s="469"/>
      <c r="S149" s="469"/>
      <c r="T149" s="470"/>
      <c r="U149" s="192"/>
    </row>
    <row r="150" spans="1:28" s="199" customFormat="1" ht="360" customHeight="1" x14ac:dyDescent="0.3">
      <c r="A150" s="238">
        <v>1</v>
      </c>
      <c r="B150" s="198" t="s">
        <v>1119</v>
      </c>
      <c r="C150" s="251">
        <v>30037</v>
      </c>
      <c r="D150" s="198"/>
      <c r="E150" s="198" t="s">
        <v>0</v>
      </c>
      <c r="F150" s="198" t="s">
        <v>1120</v>
      </c>
      <c r="G150" s="198" t="s">
        <v>1111</v>
      </c>
      <c r="H150" s="198" t="s">
        <v>1006</v>
      </c>
      <c r="I150" s="198" t="s">
        <v>1007</v>
      </c>
      <c r="J150" s="198" t="s">
        <v>242</v>
      </c>
      <c r="K150" s="198" t="s">
        <v>50</v>
      </c>
      <c r="L150" s="238" t="s">
        <v>51</v>
      </c>
      <c r="M150" s="238" t="s">
        <v>52</v>
      </c>
      <c r="N150" s="246" t="s">
        <v>1008</v>
      </c>
      <c r="O150" s="198" t="s">
        <v>906</v>
      </c>
      <c r="P150" s="198" t="s">
        <v>907</v>
      </c>
      <c r="Q150" s="238" t="s">
        <v>1121</v>
      </c>
      <c r="R150" s="246" t="s">
        <v>1122</v>
      </c>
      <c r="S150" s="224"/>
      <c r="T150" s="224"/>
      <c r="U150" s="192">
        <v>1</v>
      </c>
    </row>
    <row r="151" spans="1:28" s="199" customFormat="1" ht="360" customHeight="1" x14ac:dyDescent="0.3">
      <c r="A151" s="257">
        <v>2</v>
      </c>
      <c r="B151" s="198" t="s">
        <v>1123</v>
      </c>
      <c r="C151" s="251">
        <v>28898</v>
      </c>
      <c r="D151" s="198"/>
      <c r="E151" s="237" t="s">
        <v>0</v>
      </c>
      <c r="F151" s="198" t="s">
        <v>1120</v>
      </c>
      <c r="G151" s="198" t="s">
        <v>1111</v>
      </c>
      <c r="H151" s="198" t="s">
        <v>1006</v>
      </c>
      <c r="I151" s="198" t="s">
        <v>1007</v>
      </c>
      <c r="J151" s="256" t="s">
        <v>325</v>
      </c>
      <c r="K151" s="237" t="s">
        <v>50</v>
      </c>
      <c r="L151" s="238" t="s">
        <v>51</v>
      </c>
      <c r="M151" s="238" t="s">
        <v>52</v>
      </c>
      <c r="N151" s="246" t="s">
        <v>1008</v>
      </c>
      <c r="O151" s="198" t="s">
        <v>906</v>
      </c>
      <c r="P151" s="198" t="s">
        <v>907</v>
      </c>
      <c r="Q151" s="238" t="s">
        <v>1121</v>
      </c>
      <c r="R151" s="246" t="s">
        <v>1124</v>
      </c>
      <c r="S151" s="224"/>
      <c r="T151" s="224"/>
      <c r="U151" s="192">
        <v>1</v>
      </c>
    </row>
    <row r="152" spans="1:28" s="199" customFormat="1" ht="20.25" customHeight="1" x14ac:dyDescent="0.25">
      <c r="A152" s="468" t="s">
        <v>1125</v>
      </c>
      <c r="B152" s="469"/>
      <c r="C152" s="469"/>
      <c r="D152" s="469"/>
      <c r="E152" s="469"/>
      <c r="F152" s="469"/>
      <c r="G152" s="469"/>
      <c r="H152" s="469"/>
      <c r="I152" s="469"/>
      <c r="J152" s="469"/>
      <c r="K152" s="469"/>
      <c r="L152" s="469"/>
      <c r="M152" s="469"/>
      <c r="N152" s="469"/>
      <c r="O152" s="469"/>
      <c r="P152" s="469"/>
      <c r="Q152" s="469"/>
      <c r="R152" s="469"/>
      <c r="S152" s="469"/>
      <c r="T152" s="470"/>
      <c r="U152" s="192"/>
    </row>
    <row r="153" spans="1:28" s="195" customFormat="1" ht="20.25" customHeight="1" x14ac:dyDescent="0.3">
      <c r="A153" s="523" t="s">
        <v>42</v>
      </c>
      <c r="B153" s="524"/>
      <c r="C153" s="524"/>
      <c r="D153" s="524"/>
      <c r="E153" s="524"/>
      <c r="F153" s="524"/>
      <c r="G153" s="524"/>
      <c r="H153" s="524"/>
      <c r="I153" s="524"/>
      <c r="J153" s="524"/>
      <c r="K153" s="524"/>
      <c r="L153" s="524"/>
      <c r="M153" s="524"/>
      <c r="N153" s="524"/>
      <c r="O153" s="524"/>
      <c r="P153" s="524"/>
      <c r="Q153" s="524"/>
      <c r="R153" s="524"/>
      <c r="S153" s="524"/>
      <c r="T153" s="525"/>
      <c r="U153" s="192"/>
      <c r="V153" s="193"/>
      <c r="W153" s="193"/>
      <c r="X153" s="193"/>
      <c r="Y153" s="193"/>
      <c r="Z153" s="193"/>
      <c r="AA153" s="193"/>
      <c r="AB153" s="193"/>
    </row>
    <row r="154" spans="1:28" s="199" customFormat="1" ht="360" customHeight="1" x14ac:dyDescent="0.3">
      <c r="A154" s="198">
        <v>1</v>
      </c>
      <c r="B154" s="198" t="s">
        <v>1126</v>
      </c>
      <c r="C154" s="250" t="s">
        <v>1127</v>
      </c>
      <c r="D154" s="198"/>
      <c r="E154" s="237" t="s">
        <v>0</v>
      </c>
      <c r="F154" s="198" t="s">
        <v>116</v>
      </c>
      <c r="G154" s="198" t="s">
        <v>1128</v>
      </c>
      <c r="H154" s="198" t="s">
        <v>1006</v>
      </c>
      <c r="I154" s="198" t="s">
        <v>1007</v>
      </c>
      <c r="J154" s="237" t="s">
        <v>260</v>
      </c>
      <c r="K154" s="237" t="s">
        <v>50</v>
      </c>
      <c r="L154" s="253" t="s">
        <v>51</v>
      </c>
      <c r="M154" s="198" t="s">
        <v>1129</v>
      </c>
      <c r="N154" s="246" t="s">
        <v>1008</v>
      </c>
      <c r="O154" s="198" t="s">
        <v>906</v>
      </c>
      <c r="P154" s="198" t="s">
        <v>907</v>
      </c>
      <c r="Q154" s="246" t="s">
        <v>1130</v>
      </c>
      <c r="R154" s="246" t="s">
        <v>1131</v>
      </c>
      <c r="S154" s="224"/>
      <c r="T154" s="224"/>
      <c r="U154" s="192">
        <v>1</v>
      </c>
    </row>
    <row r="155" spans="1:28" s="199" customFormat="1" ht="360" customHeight="1" x14ac:dyDescent="0.3">
      <c r="A155" s="198">
        <v>2</v>
      </c>
      <c r="B155" s="198" t="s">
        <v>1132</v>
      </c>
      <c r="C155" s="250" t="s">
        <v>1133</v>
      </c>
      <c r="D155" s="198"/>
      <c r="E155" s="237" t="s">
        <v>0</v>
      </c>
      <c r="F155" s="236" t="s">
        <v>1013</v>
      </c>
      <c r="G155" s="198" t="s">
        <v>1128</v>
      </c>
      <c r="H155" s="198" t="s">
        <v>1006</v>
      </c>
      <c r="I155" s="198" t="s">
        <v>1007</v>
      </c>
      <c r="J155" s="245">
        <v>4</v>
      </c>
      <c r="K155" s="237" t="s">
        <v>50</v>
      </c>
      <c r="L155" s="253" t="s">
        <v>51</v>
      </c>
      <c r="M155" s="198" t="s">
        <v>1134</v>
      </c>
      <c r="N155" s="246" t="s">
        <v>1008</v>
      </c>
      <c r="O155" s="198" t="s">
        <v>906</v>
      </c>
      <c r="P155" s="198" t="s">
        <v>907</v>
      </c>
      <c r="Q155" s="246" t="s">
        <v>1135</v>
      </c>
      <c r="R155" s="246" t="s">
        <v>1136</v>
      </c>
      <c r="S155" s="224"/>
      <c r="T155" s="224"/>
      <c r="U155" s="192">
        <v>1</v>
      </c>
    </row>
    <row r="156" spans="1:28" s="199" customFormat="1" ht="20.25" customHeight="1" x14ac:dyDescent="0.25">
      <c r="A156" s="468" t="s">
        <v>43</v>
      </c>
      <c r="B156" s="469"/>
      <c r="C156" s="469"/>
      <c r="D156" s="469"/>
      <c r="E156" s="469"/>
      <c r="F156" s="469"/>
      <c r="G156" s="469"/>
      <c r="H156" s="469"/>
      <c r="I156" s="469"/>
      <c r="J156" s="469"/>
      <c r="K156" s="469"/>
      <c r="L156" s="469"/>
      <c r="M156" s="469"/>
      <c r="N156" s="469"/>
      <c r="O156" s="469"/>
      <c r="P156" s="469"/>
      <c r="Q156" s="469"/>
      <c r="R156" s="469"/>
      <c r="S156" s="469"/>
      <c r="T156" s="470"/>
      <c r="U156" s="192"/>
    </row>
    <row r="157" spans="1:28" s="199" customFormat="1" ht="409.5" customHeight="1" x14ac:dyDescent="0.3">
      <c r="A157" s="198">
        <v>1</v>
      </c>
      <c r="B157" s="198" t="s">
        <v>1137</v>
      </c>
      <c r="C157" s="236" t="s">
        <v>1138</v>
      </c>
      <c r="D157" s="198"/>
      <c r="E157" s="198" t="s">
        <v>0</v>
      </c>
      <c r="F157" s="198" t="s">
        <v>466</v>
      </c>
      <c r="G157" s="198" t="s">
        <v>1128</v>
      </c>
      <c r="H157" s="198" t="s">
        <v>1006</v>
      </c>
      <c r="I157" s="198" t="s">
        <v>1007</v>
      </c>
      <c r="J157" s="256" t="s">
        <v>325</v>
      </c>
      <c r="K157" s="198" t="s">
        <v>50</v>
      </c>
      <c r="L157" s="238" t="s">
        <v>51</v>
      </c>
      <c r="M157" s="198" t="s">
        <v>1139</v>
      </c>
      <c r="N157" s="246" t="s">
        <v>195</v>
      </c>
      <c r="O157" s="198" t="s">
        <v>906</v>
      </c>
      <c r="P157" s="198" t="s">
        <v>907</v>
      </c>
      <c r="Q157" s="246" t="s">
        <v>1140</v>
      </c>
      <c r="R157" s="246" t="s">
        <v>1141</v>
      </c>
      <c r="S157" s="224"/>
      <c r="T157" s="224"/>
      <c r="U157" s="192">
        <v>1</v>
      </c>
    </row>
    <row r="158" spans="1:28" s="199" customFormat="1" ht="360" customHeight="1" x14ac:dyDescent="0.3">
      <c r="A158" s="198">
        <v>2</v>
      </c>
      <c r="B158" s="198" t="s">
        <v>1142</v>
      </c>
      <c r="C158" s="236" t="s">
        <v>1143</v>
      </c>
      <c r="D158" s="198"/>
      <c r="E158" s="198" t="s">
        <v>0</v>
      </c>
      <c r="F158" s="198" t="s">
        <v>466</v>
      </c>
      <c r="G158" s="198" t="s">
        <v>1128</v>
      </c>
      <c r="H158" s="198" t="s">
        <v>1006</v>
      </c>
      <c r="I158" s="198" t="s">
        <v>1007</v>
      </c>
      <c r="J158" s="260">
        <v>4</v>
      </c>
      <c r="K158" s="237" t="s">
        <v>50</v>
      </c>
      <c r="L158" s="238" t="s">
        <v>51</v>
      </c>
      <c r="M158" s="198" t="s">
        <v>1144</v>
      </c>
      <c r="N158" s="246" t="s">
        <v>195</v>
      </c>
      <c r="O158" s="198" t="s">
        <v>906</v>
      </c>
      <c r="P158" s="198" t="s">
        <v>907</v>
      </c>
      <c r="Q158" s="246" t="s">
        <v>1145</v>
      </c>
      <c r="R158" s="246" t="s">
        <v>1146</v>
      </c>
      <c r="S158" s="224"/>
      <c r="T158" s="224"/>
      <c r="U158" s="192">
        <v>1</v>
      </c>
    </row>
    <row r="159" spans="1:28" s="199" customFormat="1" ht="20.25" customHeight="1" x14ac:dyDescent="0.25">
      <c r="A159" s="468" t="s">
        <v>1147</v>
      </c>
      <c r="B159" s="469"/>
      <c r="C159" s="469"/>
      <c r="D159" s="469"/>
      <c r="E159" s="469"/>
      <c r="F159" s="469"/>
      <c r="G159" s="469"/>
      <c r="H159" s="469"/>
      <c r="I159" s="469"/>
      <c r="J159" s="469"/>
      <c r="K159" s="469"/>
      <c r="L159" s="469"/>
      <c r="M159" s="469"/>
      <c r="N159" s="469"/>
      <c r="O159" s="469"/>
      <c r="P159" s="469"/>
      <c r="Q159" s="469"/>
      <c r="R159" s="469"/>
      <c r="S159" s="469"/>
      <c r="T159" s="470"/>
      <c r="U159" s="192"/>
    </row>
    <row r="160" spans="1:28" s="195" customFormat="1" ht="20.25" customHeight="1" x14ac:dyDescent="0.3">
      <c r="A160" s="523" t="s">
        <v>42</v>
      </c>
      <c r="B160" s="524"/>
      <c r="C160" s="524"/>
      <c r="D160" s="524"/>
      <c r="E160" s="524"/>
      <c r="F160" s="524"/>
      <c r="G160" s="524"/>
      <c r="H160" s="524"/>
      <c r="I160" s="524"/>
      <c r="J160" s="524"/>
      <c r="K160" s="524"/>
      <c r="L160" s="524"/>
      <c r="M160" s="524"/>
      <c r="N160" s="524"/>
      <c r="O160" s="524"/>
      <c r="P160" s="524"/>
      <c r="Q160" s="524"/>
      <c r="R160" s="524"/>
      <c r="S160" s="524"/>
      <c r="T160" s="525"/>
      <c r="U160" s="192"/>
      <c r="V160" s="193"/>
      <c r="W160" s="193"/>
      <c r="X160" s="193"/>
      <c r="Y160" s="193"/>
      <c r="Z160" s="193"/>
      <c r="AA160" s="193"/>
      <c r="AB160" s="193"/>
    </row>
    <row r="161" spans="1:28" s="199" customFormat="1" ht="360" customHeight="1" x14ac:dyDescent="0.3">
      <c r="A161" s="198">
        <v>1</v>
      </c>
      <c r="B161" s="198" t="s">
        <v>1148</v>
      </c>
      <c r="C161" s="241">
        <v>28131</v>
      </c>
      <c r="D161" s="237"/>
      <c r="E161" s="198" t="s">
        <v>0</v>
      </c>
      <c r="F161" s="198" t="s">
        <v>116</v>
      </c>
      <c r="G161" s="198" t="s">
        <v>1149</v>
      </c>
      <c r="H161" s="198" t="s">
        <v>1006</v>
      </c>
      <c r="I161" s="198" t="s">
        <v>1007</v>
      </c>
      <c r="J161" s="237" t="s">
        <v>325</v>
      </c>
      <c r="K161" s="237" t="s">
        <v>50</v>
      </c>
      <c r="L161" s="253" t="s">
        <v>51</v>
      </c>
      <c r="M161" s="238" t="s">
        <v>1093</v>
      </c>
      <c r="N161" s="246" t="s">
        <v>1008</v>
      </c>
      <c r="O161" s="198" t="s">
        <v>906</v>
      </c>
      <c r="P161" s="198" t="s">
        <v>1150</v>
      </c>
      <c r="Q161" s="246" t="s">
        <v>1151</v>
      </c>
      <c r="R161" s="246" t="s">
        <v>1152</v>
      </c>
      <c r="S161" s="224"/>
      <c r="T161" s="224"/>
      <c r="U161" s="192">
        <v>1</v>
      </c>
    </row>
    <row r="162" spans="1:28" s="199" customFormat="1" ht="360" customHeight="1" x14ac:dyDescent="0.3">
      <c r="A162" s="198">
        <v>2</v>
      </c>
      <c r="B162" s="198" t="s">
        <v>1153</v>
      </c>
      <c r="C162" s="241">
        <v>29591</v>
      </c>
      <c r="D162" s="237"/>
      <c r="E162" s="198" t="s">
        <v>0</v>
      </c>
      <c r="F162" s="198" t="s">
        <v>116</v>
      </c>
      <c r="G162" s="198" t="s">
        <v>1149</v>
      </c>
      <c r="H162" s="198" t="s">
        <v>1006</v>
      </c>
      <c r="I162" s="198" t="s">
        <v>1007</v>
      </c>
      <c r="J162" s="237" t="s">
        <v>260</v>
      </c>
      <c r="K162" s="237" t="s">
        <v>50</v>
      </c>
      <c r="L162" s="253" t="s">
        <v>51</v>
      </c>
      <c r="M162" s="238" t="s">
        <v>1154</v>
      </c>
      <c r="N162" s="246" t="s">
        <v>195</v>
      </c>
      <c r="O162" s="198" t="s">
        <v>906</v>
      </c>
      <c r="P162" s="198" t="s">
        <v>907</v>
      </c>
      <c r="Q162" s="246" t="s">
        <v>1155</v>
      </c>
      <c r="R162" s="246" t="s">
        <v>1156</v>
      </c>
      <c r="S162" s="224"/>
      <c r="T162" s="224"/>
      <c r="U162" s="192">
        <v>1</v>
      </c>
    </row>
    <row r="163" spans="1:28" s="199" customFormat="1" ht="20.25" customHeight="1" x14ac:dyDescent="0.25">
      <c r="A163" s="468" t="s">
        <v>43</v>
      </c>
      <c r="B163" s="469"/>
      <c r="C163" s="469"/>
      <c r="D163" s="469"/>
      <c r="E163" s="469"/>
      <c r="F163" s="469"/>
      <c r="G163" s="469"/>
      <c r="H163" s="469"/>
      <c r="I163" s="469"/>
      <c r="J163" s="469"/>
      <c r="K163" s="469"/>
      <c r="L163" s="469"/>
      <c r="M163" s="469"/>
      <c r="N163" s="469"/>
      <c r="O163" s="469"/>
      <c r="P163" s="469"/>
      <c r="Q163" s="469"/>
      <c r="R163" s="469"/>
      <c r="S163" s="469"/>
      <c r="T163" s="470"/>
      <c r="U163" s="192"/>
    </row>
    <row r="164" spans="1:28" s="199" customFormat="1" ht="360" customHeight="1" x14ac:dyDescent="0.3">
      <c r="A164" s="261">
        <v>1</v>
      </c>
      <c r="B164" s="198" t="s">
        <v>1157</v>
      </c>
      <c r="C164" s="262">
        <v>27978</v>
      </c>
      <c r="D164" s="263"/>
      <c r="E164" s="263" t="s">
        <v>0</v>
      </c>
      <c r="F164" s="264" t="s">
        <v>1158</v>
      </c>
      <c r="G164" s="264" t="s">
        <v>1149</v>
      </c>
      <c r="H164" s="198" t="s">
        <v>1006</v>
      </c>
      <c r="I164" s="198" t="s">
        <v>1007</v>
      </c>
      <c r="J164" s="263" t="s">
        <v>325</v>
      </c>
      <c r="K164" s="263" t="s">
        <v>50</v>
      </c>
      <c r="L164" s="253" t="s">
        <v>51</v>
      </c>
      <c r="M164" s="253" t="s">
        <v>52</v>
      </c>
      <c r="N164" s="261" t="s">
        <v>195</v>
      </c>
      <c r="O164" s="198" t="s">
        <v>906</v>
      </c>
      <c r="P164" s="198" t="s">
        <v>907</v>
      </c>
      <c r="Q164" s="261" t="s">
        <v>1159</v>
      </c>
      <c r="R164" s="261" t="s">
        <v>1160</v>
      </c>
      <c r="S164" s="224"/>
      <c r="T164" s="224"/>
      <c r="U164" s="192">
        <v>1</v>
      </c>
    </row>
    <row r="165" spans="1:28" s="199" customFormat="1" ht="360" customHeight="1" x14ac:dyDescent="0.3">
      <c r="A165" s="261">
        <v>2</v>
      </c>
      <c r="B165" s="198" t="s">
        <v>1161</v>
      </c>
      <c r="C165" s="262">
        <v>29623</v>
      </c>
      <c r="D165" s="263"/>
      <c r="E165" s="263" t="s">
        <v>0</v>
      </c>
      <c r="F165" s="264" t="s">
        <v>1162</v>
      </c>
      <c r="G165" s="264" t="s">
        <v>1149</v>
      </c>
      <c r="H165" s="198" t="s">
        <v>1006</v>
      </c>
      <c r="I165" s="198" t="s">
        <v>1007</v>
      </c>
      <c r="J165" s="263" t="s">
        <v>242</v>
      </c>
      <c r="K165" s="263" t="s">
        <v>50</v>
      </c>
      <c r="L165" s="253" t="s">
        <v>51</v>
      </c>
      <c r="M165" s="253" t="s">
        <v>1163</v>
      </c>
      <c r="N165" s="261" t="s">
        <v>1008</v>
      </c>
      <c r="O165" s="198" t="s">
        <v>906</v>
      </c>
      <c r="P165" s="198" t="s">
        <v>907</v>
      </c>
      <c r="Q165" s="261" t="s">
        <v>1164</v>
      </c>
      <c r="R165" s="261" t="s">
        <v>1165</v>
      </c>
      <c r="S165" s="224"/>
      <c r="T165" s="224"/>
      <c r="U165" s="192">
        <v>1</v>
      </c>
    </row>
    <row r="166" spans="1:28" s="199" customFormat="1" ht="360" customHeight="1" x14ac:dyDescent="0.3">
      <c r="A166" s="261">
        <v>3</v>
      </c>
      <c r="B166" s="198" t="s">
        <v>1166</v>
      </c>
      <c r="C166" s="262">
        <v>28815</v>
      </c>
      <c r="D166" s="263"/>
      <c r="E166" s="263" t="s">
        <v>0</v>
      </c>
      <c r="F166" s="264" t="s">
        <v>1167</v>
      </c>
      <c r="G166" s="264" t="s">
        <v>1149</v>
      </c>
      <c r="H166" s="198" t="s">
        <v>1006</v>
      </c>
      <c r="I166" s="198" t="s">
        <v>1007</v>
      </c>
      <c r="J166" s="263" t="s">
        <v>260</v>
      </c>
      <c r="K166" s="263" t="s">
        <v>50</v>
      </c>
      <c r="L166" s="253" t="s">
        <v>51</v>
      </c>
      <c r="M166" s="253" t="s">
        <v>52</v>
      </c>
      <c r="N166" s="261" t="s">
        <v>1008</v>
      </c>
      <c r="O166" s="198" t="s">
        <v>906</v>
      </c>
      <c r="P166" s="198" t="s">
        <v>907</v>
      </c>
      <c r="Q166" s="261" t="s">
        <v>1168</v>
      </c>
      <c r="R166" s="261" t="s">
        <v>1169</v>
      </c>
      <c r="S166" s="224"/>
      <c r="T166" s="224"/>
      <c r="U166" s="192">
        <v>1</v>
      </c>
    </row>
    <row r="167" spans="1:28" s="199" customFormat="1" ht="360" customHeight="1" x14ac:dyDescent="0.3">
      <c r="A167" s="264">
        <v>4</v>
      </c>
      <c r="B167" s="198" t="s">
        <v>1170</v>
      </c>
      <c r="C167" s="262">
        <v>29057</v>
      </c>
      <c r="D167" s="263"/>
      <c r="E167" s="263" t="s">
        <v>0</v>
      </c>
      <c r="F167" s="264" t="s">
        <v>1167</v>
      </c>
      <c r="G167" s="264" t="s">
        <v>1149</v>
      </c>
      <c r="H167" s="198" t="s">
        <v>1006</v>
      </c>
      <c r="I167" s="198" t="s">
        <v>1007</v>
      </c>
      <c r="J167" s="263" t="s">
        <v>260</v>
      </c>
      <c r="K167" s="263" t="s">
        <v>50</v>
      </c>
      <c r="L167" s="253" t="s">
        <v>51</v>
      </c>
      <c r="M167" s="253" t="s">
        <v>52</v>
      </c>
      <c r="N167" s="261" t="s">
        <v>1008</v>
      </c>
      <c r="O167" s="198" t="s">
        <v>906</v>
      </c>
      <c r="P167" s="198" t="s">
        <v>907</v>
      </c>
      <c r="Q167" s="261" t="s">
        <v>1171</v>
      </c>
      <c r="R167" s="261" t="s">
        <v>1172</v>
      </c>
      <c r="S167" s="224"/>
      <c r="T167" s="224"/>
      <c r="U167" s="192">
        <v>1</v>
      </c>
    </row>
    <row r="168" spans="1:28" s="199" customFormat="1" ht="20.25" customHeight="1" x14ac:dyDescent="0.25">
      <c r="A168" s="468" t="s">
        <v>1173</v>
      </c>
      <c r="B168" s="469"/>
      <c r="C168" s="469"/>
      <c r="D168" s="469"/>
      <c r="E168" s="469"/>
      <c r="F168" s="469"/>
      <c r="G168" s="469"/>
      <c r="H168" s="469"/>
      <c r="I168" s="469"/>
      <c r="J168" s="469"/>
      <c r="K168" s="469"/>
      <c r="L168" s="469"/>
      <c r="M168" s="469"/>
      <c r="N168" s="469"/>
      <c r="O168" s="469"/>
      <c r="P168" s="469"/>
      <c r="Q168" s="469"/>
      <c r="R168" s="469"/>
      <c r="S168" s="469"/>
      <c r="T168" s="470"/>
      <c r="U168" s="192"/>
    </row>
    <row r="169" spans="1:28" s="195" customFormat="1" ht="20.25" customHeight="1" x14ac:dyDescent="0.3">
      <c r="A169" s="523" t="s">
        <v>42</v>
      </c>
      <c r="B169" s="524"/>
      <c r="C169" s="524"/>
      <c r="D169" s="524"/>
      <c r="E169" s="524"/>
      <c r="F169" s="524"/>
      <c r="G169" s="524"/>
      <c r="H169" s="524"/>
      <c r="I169" s="524"/>
      <c r="J169" s="524"/>
      <c r="K169" s="524"/>
      <c r="L169" s="524"/>
      <c r="M169" s="524"/>
      <c r="N169" s="524"/>
      <c r="O169" s="524"/>
      <c r="P169" s="524"/>
      <c r="Q169" s="524"/>
      <c r="R169" s="524"/>
      <c r="S169" s="524"/>
      <c r="T169" s="525"/>
      <c r="U169" s="192"/>
      <c r="V169" s="193"/>
      <c r="W169" s="193"/>
      <c r="X169" s="193"/>
      <c r="Y169" s="193"/>
      <c r="Z169" s="193"/>
      <c r="AA169" s="193"/>
      <c r="AB169" s="193"/>
    </row>
    <row r="170" spans="1:28" s="199" customFormat="1" ht="360" customHeight="1" x14ac:dyDescent="0.3">
      <c r="A170" s="264">
        <v>1</v>
      </c>
      <c r="B170" s="198" t="s">
        <v>1174</v>
      </c>
      <c r="C170" s="265" t="s">
        <v>1175</v>
      </c>
      <c r="D170" s="263"/>
      <c r="E170" s="264" t="s">
        <v>460</v>
      </c>
      <c r="F170" s="264" t="s">
        <v>49</v>
      </c>
      <c r="G170" s="264" t="s">
        <v>1176</v>
      </c>
      <c r="H170" s="198" t="s">
        <v>1006</v>
      </c>
      <c r="I170" s="198" t="s">
        <v>1007</v>
      </c>
      <c r="J170" s="264" t="s">
        <v>234</v>
      </c>
      <c r="K170" s="263" t="s">
        <v>50</v>
      </c>
      <c r="L170" s="253" t="s">
        <v>51</v>
      </c>
      <c r="M170" s="253" t="s">
        <v>52</v>
      </c>
      <c r="N170" s="261" t="s">
        <v>1008</v>
      </c>
      <c r="O170" s="198" t="s">
        <v>906</v>
      </c>
      <c r="P170" s="198" t="s">
        <v>907</v>
      </c>
      <c r="Q170" s="261" t="s">
        <v>1177</v>
      </c>
      <c r="R170" s="266" t="s">
        <v>1178</v>
      </c>
      <c r="S170" s="224"/>
      <c r="T170" s="224"/>
      <c r="U170" s="192">
        <v>1</v>
      </c>
    </row>
    <row r="171" spans="1:28" s="235" customFormat="1" ht="20.25" customHeight="1" x14ac:dyDescent="0.25">
      <c r="A171" s="471" t="s">
        <v>43</v>
      </c>
      <c r="B171" s="472"/>
      <c r="C171" s="472"/>
      <c r="D171" s="472"/>
      <c r="E171" s="472"/>
      <c r="F171" s="472"/>
      <c r="G171" s="472"/>
      <c r="H171" s="472"/>
      <c r="I171" s="472"/>
      <c r="J171" s="472"/>
      <c r="K171" s="472"/>
      <c r="L171" s="472"/>
      <c r="M171" s="472"/>
      <c r="N171" s="472"/>
      <c r="O171" s="472"/>
      <c r="P171" s="472"/>
      <c r="Q171" s="472"/>
      <c r="R171" s="472"/>
      <c r="S171" s="472"/>
      <c r="T171" s="473"/>
      <c r="U171" s="104"/>
    </row>
    <row r="172" spans="1:28" s="199" customFormat="1" ht="360" customHeight="1" x14ac:dyDescent="0.3">
      <c r="A172" s="264">
        <v>1</v>
      </c>
      <c r="B172" s="198" t="s">
        <v>1179</v>
      </c>
      <c r="C172" s="267">
        <v>28354</v>
      </c>
      <c r="D172" s="264"/>
      <c r="E172" s="264" t="s">
        <v>0</v>
      </c>
      <c r="F172" s="264" t="s">
        <v>1180</v>
      </c>
      <c r="G172" s="264" t="s">
        <v>1176</v>
      </c>
      <c r="H172" s="198" t="s">
        <v>1006</v>
      </c>
      <c r="I172" s="198" t="s">
        <v>1007</v>
      </c>
      <c r="J172" s="264" t="s">
        <v>325</v>
      </c>
      <c r="K172" s="263" t="s">
        <v>50</v>
      </c>
      <c r="L172" s="253" t="s">
        <v>51</v>
      </c>
      <c r="M172" s="253" t="s">
        <v>246</v>
      </c>
      <c r="N172" s="261" t="s">
        <v>1181</v>
      </c>
      <c r="O172" s="198" t="s">
        <v>906</v>
      </c>
      <c r="P172" s="198" t="s">
        <v>907</v>
      </c>
      <c r="Q172" s="261" t="s">
        <v>1182</v>
      </c>
      <c r="R172" s="266" t="s">
        <v>1183</v>
      </c>
      <c r="S172" s="224"/>
      <c r="T172" s="224"/>
      <c r="U172" s="192">
        <v>1</v>
      </c>
    </row>
    <row r="173" spans="1:28" s="199" customFormat="1" ht="360" customHeight="1" x14ac:dyDescent="0.3">
      <c r="A173" s="264">
        <v>2</v>
      </c>
      <c r="B173" s="198" t="s">
        <v>1184</v>
      </c>
      <c r="C173" s="267">
        <v>28668</v>
      </c>
      <c r="D173" s="264"/>
      <c r="E173" s="264" t="s">
        <v>0</v>
      </c>
      <c r="F173" s="264" t="s">
        <v>1180</v>
      </c>
      <c r="G173" s="264" t="s">
        <v>1176</v>
      </c>
      <c r="H173" s="198" t="s">
        <v>1006</v>
      </c>
      <c r="I173" s="198" t="s">
        <v>1007</v>
      </c>
      <c r="J173" s="264" t="s">
        <v>325</v>
      </c>
      <c r="K173" s="263" t="s">
        <v>50</v>
      </c>
      <c r="L173" s="253" t="s">
        <v>51</v>
      </c>
      <c r="M173" s="253" t="s">
        <v>246</v>
      </c>
      <c r="N173" s="261" t="s">
        <v>1181</v>
      </c>
      <c r="O173" s="198" t="s">
        <v>906</v>
      </c>
      <c r="P173" s="198" t="s">
        <v>907</v>
      </c>
      <c r="Q173" s="261" t="s">
        <v>1185</v>
      </c>
      <c r="R173" s="266" t="s">
        <v>1186</v>
      </c>
      <c r="S173" s="224"/>
      <c r="T173" s="224"/>
      <c r="U173" s="192">
        <v>1</v>
      </c>
    </row>
    <row r="174" spans="1:28" s="199" customFormat="1" ht="360" customHeight="1" x14ac:dyDescent="0.3">
      <c r="A174" s="264">
        <v>3</v>
      </c>
      <c r="B174" s="198" t="s">
        <v>1187</v>
      </c>
      <c r="C174" s="267">
        <v>28281</v>
      </c>
      <c r="D174" s="264"/>
      <c r="E174" s="264" t="s">
        <v>0</v>
      </c>
      <c r="F174" s="264" t="s">
        <v>1188</v>
      </c>
      <c r="G174" s="264" t="s">
        <v>1189</v>
      </c>
      <c r="H174" s="198" t="s">
        <v>1006</v>
      </c>
      <c r="I174" s="198" t="s">
        <v>1007</v>
      </c>
      <c r="J174" s="264" t="s">
        <v>260</v>
      </c>
      <c r="K174" s="264" t="s">
        <v>50</v>
      </c>
      <c r="L174" s="253" t="s">
        <v>51</v>
      </c>
      <c r="M174" s="253" t="s">
        <v>246</v>
      </c>
      <c r="N174" s="261" t="s">
        <v>1008</v>
      </c>
      <c r="O174" s="198" t="s">
        <v>906</v>
      </c>
      <c r="P174" s="198" t="s">
        <v>907</v>
      </c>
      <c r="Q174" s="261" t="s">
        <v>1190</v>
      </c>
      <c r="R174" s="266" t="s">
        <v>1191</v>
      </c>
      <c r="S174" s="224"/>
      <c r="T174" s="224"/>
      <c r="U174" s="192">
        <v>1</v>
      </c>
    </row>
    <row r="175" spans="1:28" s="199" customFormat="1" ht="20.25" customHeight="1" x14ac:dyDescent="0.25">
      <c r="A175" s="468" t="s">
        <v>1192</v>
      </c>
      <c r="B175" s="469"/>
      <c r="C175" s="469"/>
      <c r="D175" s="469"/>
      <c r="E175" s="469"/>
      <c r="F175" s="469"/>
      <c r="G175" s="469"/>
      <c r="H175" s="469"/>
      <c r="I175" s="469"/>
      <c r="J175" s="469"/>
      <c r="K175" s="469"/>
      <c r="L175" s="469"/>
      <c r="M175" s="469"/>
      <c r="N175" s="469"/>
      <c r="O175" s="469"/>
      <c r="P175" s="469"/>
      <c r="Q175" s="469"/>
      <c r="R175" s="469"/>
      <c r="S175" s="469"/>
      <c r="T175" s="470"/>
      <c r="U175" s="192"/>
    </row>
    <row r="176" spans="1:28" s="195" customFormat="1" ht="20.25" customHeight="1" x14ac:dyDescent="0.3">
      <c r="A176" s="523" t="s">
        <v>42</v>
      </c>
      <c r="B176" s="524"/>
      <c r="C176" s="524"/>
      <c r="D176" s="524"/>
      <c r="E176" s="524"/>
      <c r="F176" s="524"/>
      <c r="G176" s="524"/>
      <c r="H176" s="524"/>
      <c r="I176" s="524"/>
      <c r="J176" s="524"/>
      <c r="K176" s="524"/>
      <c r="L176" s="524"/>
      <c r="M176" s="524"/>
      <c r="N176" s="524"/>
      <c r="O176" s="524"/>
      <c r="P176" s="524"/>
      <c r="Q176" s="524"/>
      <c r="R176" s="524"/>
      <c r="S176" s="524"/>
      <c r="T176" s="525"/>
      <c r="U176" s="192"/>
      <c r="V176" s="193"/>
      <c r="W176" s="193"/>
      <c r="X176" s="193"/>
      <c r="Y176" s="193"/>
      <c r="Z176" s="193"/>
      <c r="AA176" s="193"/>
      <c r="AB176" s="193"/>
    </row>
    <row r="177" spans="1:28" s="199" customFormat="1" ht="360" customHeight="1" x14ac:dyDescent="0.3">
      <c r="A177" s="198">
        <v>1</v>
      </c>
      <c r="B177" s="198" t="s">
        <v>1193</v>
      </c>
      <c r="C177" s="241">
        <v>27575</v>
      </c>
      <c r="D177" s="237"/>
      <c r="E177" s="198" t="s">
        <v>0</v>
      </c>
      <c r="F177" s="198" t="s">
        <v>49</v>
      </c>
      <c r="G177" s="198" t="s">
        <v>1194</v>
      </c>
      <c r="H177" s="198" t="s">
        <v>1006</v>
      </c>
      <c r="I177" s="198" t="s">
        <v>1007</v>
      </c>
      <c r="J177" s="237" t="s">
        <v>325</v>
      </c>
      <c r="K177" s="237" t="s">
        <v>50</v>
      </c>
      <c r="L177" s="253" t="s">
        <v>51</v>
      </c>
      <c r="M177" s="238" t="s">
        <v>1195</v>
      </c>
      <c r="N177" s="246" t="s">
        <v>1008</v>
      </c>
      <c r="O177" s="198" t="s">
        <v>906</v>
      </c>
      <c r="P177" s="198" t="s">
        <v>907</v>
      </c>
      <c r="Q177" s="246" t="s">
        <v>1196</v>
      </c>
      <c r="R177" s="261" t="s">
        <v>1197</v>
      </c>
      <c r="S177" s="224"/>
      <c r="T177" s="224"/>
      <c r="U177" s="192">
        <v>1</v>
      </c>
    </row>
    <row r="178" spans="1:28" s="199" customFormat="1" ht="360" customHeight="1" x14ac:dyDescent="0.3">
      <c r="A178" s="198">
        <v>2</v>
      </c>
      <c r="B178" s="198" t="s">
        <v>1198</v>
      </c>
      <c r="C178" s="241">
        <v>29828</v>
      </c>
      <c r="D178" s="237"/>
      <c r="E178" s="198" t="s">
        <v>0</v>
      </c>
      <c r="F178" s="198" t="s">
        <v>116</v>
      </c>
      <c r="G178" s="198" t="s">
        <v>1194</v>
      </c>
      <c r="H178" s="198" t="s">
        <v>1006</v>
      </c>
      <c r="I178" s="198" t="s">
        <v>1007</v>
      </c>
      <c r="J178" s="237" t="s">
        <v>260</v>
      </c>
      <c r="K178" s="237" t="s">
        <v>50</v>
      </c>
      <c r="L178" s="253" t="s">
        <v>51</v>
      </c>
      <c r="M178" s="238" t="s">
        <v>783</v>
      </c>
      <c r="N178" s="246" t="s">
        <v>1008</v>
      </c>
      <c r="O178" s="198" t="s">
        <v>906</v>
      </c>
      <c r="P178" s="198" t="s">
        <v>907</v>
      </c>
      <c r="Q178" s="246" t="s">
        <v>1199</v>
      </c>
      <c r="R178" s="261" t="s">
        <v>1200</v>
      </c>
      <c r="S178" s="224"/>
      <c r="T178" s="224"/>
      <c r="U178" s="192">
        <v>1</v>
      </c>
    </row>
    <row r="179" spans="1:28" s="199" customFormat="1" ht="20.25" customHeight="1" x14ac:dyDescent="0.25">
      <c r="A179" s="468" t="s">
        <v>1201</v>
      </c>
      <c r="B179" s="469"/>
      <c r="C179" s="469"/>
      <c r="D179" s="469"/>
      <c r="E179" s="469"/>
      <c r="F179" s="469"/>
      <c r="G179" s="469"/>
      <c r="H179" s="469"/>
      <c r="I179" s="469"/>
      <c r="J179" s="469"/>
      <c r="K179" s="469"/>
      <c r="L179" s="469"/>
      <c r="M179" s="469"/>
      <c r="N179" s="469"/>
      <c r="O179" s="469"/>
      <c r="P179" s="469"/>
      <c r="Q179" s="469"/>
      <c r="R179" s="469"/>
      <c r="S179" s="469"/>
      <c r="T179" s="470"/>
      <c r="U179" s="192"/>
    </row>
    <row r="180" spans="1:28" s="195" customFormat="1" ht="20.25" customHeight="1" x14ac:dyDescent="0.3">
      <c r="A180" s="523" t="s">
        <v>42</v>
      </c>
      <c r="B180" s="524"/>
      <c r="C180" s="524"/>
      <c r="D180" s="524"/>
      <c r="E180" s="524"/>
      <c r="F180" s="524"/>
      <c r="G180" s="524"/>
      <c r="H180" s="524"/>
      <c r="I180" s="524"/>
      <c r="J180" s="524"/>
      <c r="K180" s="524"/>
      <c r="L180" s="524"/>
      <c r="M180" s="524"/>
      <c r="N180" s="524"/>
      <c r="O180" s="524"/>
      <c r="P180" s="524"/>
      <c r="Q180" s="524"/>
      <c r="R180" s="524"/>
      <c r="S180" s="524"/>
      <c r="T180" s="525"/>
      <c r="U180" s="192"/>
      <c r="V180" s="193"/>
      <c r="W180" s="193"/>
      <c r="X180" s="193"/>
      <c r="Y180" s="193"/>
      <c r="Z180" s="193"/>
      <c r="AA180" s="193"/>
      <c r="AB180" s="193"/>
    </row>
    <row r="181" spans="1:28" s="199" customFormat="1" ht="360" customHeight="1" x14ac:dyDescent="0.3">
      <c r="A181" s="198">
        <v>1</v>
      </c>
      <c r="B181" s="198" t="s">
        <v>1202</v>
      </c>
      <c r="C181" s="241" t="s">
        <v>1203</v>
      </c>
      <c r="D181" s="268"/>
      <c r="E181" s="198" t="s">
        <v>0</v>
      </c>
      <c r="F181" s="198" t="s">
        <v>113</v>
      </c>
      <c r="G181" s="198" t="s">
        <v>1204</v>
      </c>
      <c r="H181" s="198" t="s">
        <v>1006</v>
      </c>
      <c r="I181" s="198" t="s">
        <v>1007</v>
      </c>
      <c r="J181" s="237" t="s">
        <v>260</v>
      </c>
      <c r="K181" s="237" t="s">
        <v>50</v>
      </c>
      <c r="L181" s="246" t="s">
        <v>51</v>
      </c>
      <c r="M181" s="246" t="s">
        <v>1205</v>
      </c>
      <c r="N181" s="237" t="s">
        <v>1008</v>
      </c>
      <c r="O181" s="198" t="s">
        <v>906</v>
      </c>
      <c r="P181" s="198" t="s">
        <v>907</v>
      </c>
      <c r="Q181" s="246" t="s">
        <v>1206</v>
      </c>
      <c r="R181" s="246" t="s">
        <v>1207</v>
      </c>
      <c r="S181" s="224"/>
      <c r="T181" s="224"/>
      <c r="U181" s="192">
        <v>1</v>
      </c>
    </row>
    <row r="182" spans="1:28" s="199" customFormat="1" ht="20.25" customHeight="1" x14ac:dyDescent="0.25">
      <c r="A182" s="468" t="s">
        <v>43</v>
      </c>
      <c r="B182" s="469"/>
      <c r="C182" s="469"/>
      <c r="D182" s="469"/>
      <c r="E182" s="469"/>
      <c r="F182" s="469"/>
      <c r="G182" s="469"/>
      <c r="H182" s="469"/>
      <c r="I182" s="469"/>
      <c r="J182" s="469"/>
      <c r="K182" s="469"/>
      <c r="L182" s="469"/>
      <c r="M182" s="469"/>
      <c r="N182" s="469"/>
      <c r="O182" s="469"/>
      <c r="P182" s="469"/>
      <c r="Q182" s="469"/>
      <c r="R182" s="469"/>
      <c r="S182" s="469"/>
      <c r="T182" s="470"/>
      <c r="U182" s="192"/>
    </row>
    <row r="183" spans="1:28" s="199" customFormat="1" ht="360" customHeight="1" x14ac:dyDescent="0.3">
      <c r="A183" s="198">
        <v>1</v>
      </c>
      <c r="B183" s="198" t="s">
        <v>1208</v>
      </c>
      <c r="C183" s="241" t="s">
        <v>1209</v>
      </c>
      <c r="D183" s="268"/>
      <c r="E183" s="237" t="s">
        <v>0</v>
      </c>
      <c r="F183" s="198" t="s">
        <v>1120</v>
      </c>
      <c r="G183" s="198" t="s">
        <v>1204</v>
      </c>
      <c r="H183" s="198" t="s">
        <v>1006</v>
      </c>
      <c r="I183" s="198" t="s">
        <v>1007</v>
      </c>
      <c r="J183" s="237" t="s">
        <v>234</v>
      </c>
      <c r="K183" s="237" t="s">
        <v>50</v>
      </c>
      <c r="L183" s="253" t="s">
        <v>51</v>
      </c>
      <c r="M183" s="198" t="s">
        <v>52</v>
      </c>
      <c r="N183" s="237" t="s">
        <v>1008</v>
      </c>
      <c r="O183" s="198" t="s">
        <v>906</v>
      </c>
      <c r="P183" s="198" t="s">
        <v>907</v>
      </c>
      <c r="Q183" s="246" t="s">
        <v>1210</v>
      </c>
      <c r="R183" s="246" t="s">
        <v>1211</v>
      </c>
      <c r="S183" s="224"/>
      <c r="T183" s="224"/>
      <c r="U183" s="192">
        <v>1</v>
      </c>
    </row>
    <row r="184" spans="1:28" s="199" customFormat="1" ht="360" customHeight="1" x14ac:dyDescent="0.3">
      <c r="A184" s="198">
        <v>2</v>
      </c>
      <c r="B184" s="198" t="s">
        <v>1212</v>
      </c>
      <c r="C184" s="241">
        <v>28254</v>
      </c>
      <c r="D184" s="237"/>
      <c r="E184" s="237" t="s">
        <v>0</v>
      </c>
      <c r="F184" s="198" t="s">
        <v>1120</v>
      </c>
      <c r="G184" s="198" t="s">
        <v>1204</v>
      </c>
      <c r="H184" s="198" t="s">
        <v>1006</v>
      </c>
      <c r="I184" s="198" t="s">
        <v>1007</v>
      </c>
      <c r="J184" s="237" t="s">
        <v>325</v>
      </c>
      <c r="K184" s="237" t="s">
        <v>50</v>
      </c>
      <c r="L184" s="253" t="s">
        <v>51</v>
      </c>
      <c r="M184" s="238" t="s">
        <v>52</v>
      </c>
      <c r="N184" s="246" t="s">
        <v>195</v>
      </c>
      <c r="O184" s="198" t="s">
        <v>906</v>
      </c>
      <c r="P184" s="198" t="s">
        <v>907</v>
      </c>
      <c r="Q184" s="246" t="s">
        <v>1213</v>
      </c>
      <c r="R184" s="246" t="s">
        <v>1214</v>
      </c>
      <c r="S184" s="224"/>
      <c r="T184" s="224"/>
      <c r="U184" s="192">
        <v>1</v>
      </c>
    </row>
    <row r="185" spans="1:28" s="199" customFormat="1" ht="20.25" customHeight="1" x14ac:dyDescent="0.25">
      <c r="A185" s="468" t="s">
        <v>1215</v>
      </c>
      <c r="B185" s="469"/>
      <c r="C185" s="469"/>
      <c r="D185" s="469"/>
      <c r="E185" s="469"/>
      <c r="F185" s="469"/>
      <c r="G185" s="469"/>
      <c r="H185" s="469"/>
      <c r="I185" s="469"/>
      <c r="J185" s="469"/>
      <c r="K185" s="469"/>
      <c r="L185" s="469"/>
      <c r="M185" s="469"/>
      <c r="N185" s="469"/>
      <c r="O185" s="469"/>
      <c r="P185" s="469"/>
      <c r="Q185" s="469"/>
      <c r="R185" s="469"/>
      <c r="S185" s="469"/>
      <c r="T185" s="470"/>
      <c r="U185" s="192"/>
    </row>
    <row r="186" spans="1:28" s="195" customFormat="1" ht="20.25" customHeight="1" x14ac:dyDescent="0.3">
      <c r="A186" s="523" t="s">
        <v>42</v>
      </c>
      <c r="B186" s="524"/>
      <c r="C186" s="524"/>
      <c r="D186" s="524"/>
      <c r="E186" s="524"/>
      <c r="F186" s="524"/>
      <c r="G186" s="524"/>
      <c r="H186" s="524"/>
      <c r="I186" s="524"/>
      <c r="J186" s="524"/>
      <c r="K186" s="524"/>
      <c r="L186" s="524"/>
      <c r="M186" s="524"/>
      <c r="N186" s="524"/>
      <c r="O186" s="524"/>
      <c r="P186" s="524"/>
      <c r="Q186" s="524"/>
      <c r="R186" s="524"/>
      <c r="S186" s="524"/>
      <c r="T186" s="525"/>
      <c r="U186" s="192"/>
      <c r="V186" s="193"/>
      <c r="W186" s="193"/>
      <c r="X186" s="193"/>
      <c r="Y186" s="193"/>
      <c r="Z186" s="193"/>
      <c r="AA186" s="193"/>
      <c r="AB186" s="193"/>
    </row>
    <row r="187" spans="1:28" s="199" customFormat="1" ht="360" customHeight="1" x14ac:dyDescent="0.3">
      <c r="A187" s="198">
        <v>1</v>
      </c>
      <c r="B187" s="198" t="s">
        <v>1216</v>
      </c>
      <c r="C187" s="251">
        <v>27091</v>
      </c>
      <c r="D187" s="198"/>
      <c r="E187" s="198" t="s">
        <v>0</v>
      </c>
      <c r="F187" s="198" t="s">
        <v>113</v>
      </c>
      <c r="G187" s="198" t="s">
        <v>1217</v>
      </c>
      <c r="H187" s="198" t="s">
        <v>1006</v>
      </c>
      <c r="I187" s="198" t="s">
        <v>1007</v>
      </c>
      <c r="J187" s="198" t="s">
        <v>234</v>
      </c>
      <c r="K187" s="237" t="s">
        <v>50</v>
      </c>
      <c r="L187" s="253" t="s">
        <v>51</v>
      </c>
      <c r="M187" s="198" t="s">
        <v>888</v>
      </c>
      <c r="N187" s="237" t="s">
        <v>1218</v>
      </c>
      <c r="O187" s="198" t="s">
        <v>906</v>
      </c>
      <c r="P187" s="198" t="s">
        <v>907</v>
      </c>
      <c r="Q187" s="246" t="s">
        <v>1219</v>
      </c>
      <c r="R187" s="246" t="s">
        <v>1220</v>
      </c>
      <c r="S187" s="224"/>
      <c r="T187" s="224"/>
      <c r="U187" s="192">
        <v>1</v>
      </c>
    </row>
    <row r="188" spans="1:28" s="199" customFormat="1" ht="20.25" customHeight="1" x14ac:dyDescent="0.25">
      <c r="A188" s="468" t="s">
        <v>43</v>
      </c>
      <c r="B188" s="469"/>
      <c r="C188" s="469"/>
      <c r="D188" s="469"/>
      <c r="E188" s="469"/>
      <c r="F188" s="469"/>
      <c r="G188" s="469"/>
      <c r="H188" s="469"/>
      <c r="I188" s="469"/>
      <c r="J188" s="469"/>
      <c r="K188" s="469"/>
      <c r="L188" s="469"/>
      <c r="M188" s="469"/>
      <c r="N188" s="469"/>
      <c r="O188" s="469"/>
      <c r="P188" s="469"/>
      <c r="Q188" s="469"/>
      <c r="R188" s="469"/>
      <c r="S188" s="469"/>
      <c r="T188" s="470"/>
      <c r="U188" s="192"/>
    </row>
    <row r="189" spans="1:28" s="199" customFormat="1" ht="360" customHeight="1" x14ac:dyDescent="0.3">
      <c r="A189" s="198">
        <v>1</v>
      </c>
      <c r="B189" s="198" t="s">
        <v>1221</v>
      </c>
      <c r="C189" s="251">
        <v>30126</v>
      </c>
      <c r="D189" s="198"/>
      <c r="E189" s="237" t="s">
        <v>0</v>
      </c>
      <c r="F189" s="198" t="s">
        <v>1222</v>
      </c>
      <c r="G189" s="198" t="s">
        <v>1217</v>
      </c>
      <c r="H189" s="198" t="s">
        <v>1006</v>
      </c>
      <c r="I189" s="198" t="s">
        <v>1007</v>
      </c>
      <c r="J189" s="198" t="s">
        <v>242</v>
      </c>
      <c r="K189" s="237" t="s">
        <v>50</v>
      </c>
      <c r="L189" s="238" t="s">
        <v>51</v>
      </c>
      <c r="M189" s="198" t="s">
        <v>219</v>
      </c>
      <c r="N189" s="237" t="s">
        <v>1223</v>
      </c>
      <c r="O189" s="198" t="s">
        <v>906</v>
      </c>
      <c r="P189" s="198" t="s">
        <v>907</v>
      </c>
      <c r="Q189" s="246" t="s">
        <v>1224</v>
      </c>
      <c r="R189" s="246" t="s">
        <v>1225</v>
      </c>
      <c r="S189" s="224"/>
      <c r="T189" s="224"/>
      <c r="U189" s="192">
        <v>1</v>
      </c>
    </row>
    <row r="190" spans="1:28" s="199" customFormat="1" ht="360" customHeight="1" x14ac:dyDescent="0.3">
      <c r="A190" s="198">
        <v>2</v>
      </c>
      <c r="B190" s="198" t="s">
        <v>1226</v>
      </c>
      <c r="C190" s="251">
        <v>26849</v>
      </c>
      <c r="D190" s="198"/>
      <c r="E190" s="237" t="s">
        <v>0</v>
      </c>
      <c r="F190" s="198" t="s">
        <v>1227</v>
      </c>
      <c r="G190" s="198" t="s">
        <v>1217</v>
      </c>
      <c r="H190" s="198" t="s">
        <v>1006</v>
      </c>
      <c r="I190" s="198" t="s">
        <v>1007</v>
      </c>
      <c r="J190" s="198" t="s">
        <v>234</v>
      </c>
      <c r="K190" s="237" t="s">
        <v>50</v>
      </c>
      <c r="L190" s="238" t="s">
        <v>51</v>
      </c>
      <c r="M190" s="198" t="s">
        <v>888</v>
      </c>
      <c r="N190" s="237" t="s">
        <v>1228</v>
      </c>
      <c r="O190" s="198" t="s">
        <v>906</v>
      </c>
      <c r="P190" s="198" t="s">
        <v>907</v>
      </c>
      <c r="Q190" s="246" t="s">
        <v>1229</v>
      </c>
      <c r="R190" s="246" t="s">
        <v>1230</v>
      </c>
      <c r="S190" s="224"/>
      <c r="T190" s="224"/>
      <c r="U190" s="192">
        <v>1</v>
      </c>
    </row>
    <row r="191" spans="1:28" s="199" customFormat="1" ht="360" customHeight="1" x14ac:dyDescent="0.3">
      <c r="A191" s="198">
        <v>3</v>
      </c>
      <c r="B191" s="198" t="s">
        <v>1231</v>
      </c>
      <c r="C191" s="251">
        <v>27032</v>
      </c>
      <c r="D191" s="198"/>
      <c r="E191" s="198" t="s">
        <v>0</v>
      </c>
      <c r="F191" s="198" t="s">
        <v>1232</v>
      </c>
      <c r="G191" s="198" t="s">
        <v>1217</v>
      </c>
      <c r="H191" s="198" t="s">
        <v>1006</v>
      </c>
      <c r="I191" s="198" t="s">
        <v>1007</v>
      </c>
      <c r="J191" s="198" t="s">
        <v>234</v>
      </c>
      <c r="K191" s="237" t="s">
        <v>50</v>
      </c>
      <c r="L191" s="238" t="s">
        <v>51</v>
      </c>
      <c r="M191" s="198" t="s">
        <v>246</v>
      </c>
      <c r="N191" s="237" t="s">
        <v>1233</v>
      </c>
      <c r="O191" s="198" t="s">
        <v>906</v>
      </c>
      <c r="P191" s="198" t="s">
        <v>907</v>
      </c>
      <c r="Q191" s="246" t="s">
        <v>1234</v>
      </c>
      <c r="R191" s="246" t="s">
        <v>1235</v>
      </c>
      <c r="S191" s="224"/>
      <c r="T191" s="224"/>
      <c r="U191" s="192">
        <v>1</v>
      </c>
    </row>
    <row r="192" spans="1:28" s="199" customFormat="1" ht="20.25" customHeight="1" x14ac:dyDescent="0.25">
      <c r="A192" s="468" t="s">
        <v>1236</v>
      </c>
      <c r="B192" s="469"/>
      <c r="C192" s="469"/>
      <c r="D192" s="469"/>
      <c r="E192" s="469"/>
      <c r="F192" s="469"/>
      <c r="G192" s="469"/>
      <c r="H192" s="469"/>
      <c r="I192" s="469"/>
      <c r="J192" s="469"/>
      <c r="K192" s="469"/>
      <c r="L192" s="469"/>
      <c r="M192" s="469"/>
      <c r="N192" s="469"/>
      <c r="O192" s="469"/>
      <c r="P192" s="469"/>
      <c r="Q192" s="469"/>
      <c r="R192" s="469"/>
      <c r="S192" s="469"/>
      <c r="T192" s="470"/>
      <c r="U192" s="192"/>
    </row>
    <row r="193" spans="1:28" s="195" customFormat="1" ht="20.25" customHeight="1" x14ac:dyDescent="0.3">
      <c r="A193" s="523" t="s">
        <v>42</v>
      </c>
      <c r="B193" s="524"/>
      <c r="C193" s="524"/>
      <c r="D193" s="524"/>
      <c r="E193" s="524"/>
      <c r="F193" s="524"/>
      <c r="G193" s="524"/>
      <c r="H193" s="524"/>
      <c r="I193" s="524"/>
      <c r="J193" s="524"/>
      <c r="K193" s="524"/>
      <c r="L193" s="524"/>
      <c r="M193" s="524"/>
      <c r="N193" s="524"/>
      <c r="O193" s="524"/>
      <c r="P193" s="524"/>
      <c r="Q193" s="524"/>
      <c r="R193" s="524"/>
      <c r="S193" s="524"/>
      <c r="T193" s="525"/>
      <c r="U193" s="192"/>
      <c r="V193" s="193"/>
      <c r="W193" s="193"/>
      <c r="X193" s="193"/>
      <c r="Y193" s="193"/>
      <c r="Z193" s="193"/>
      <c r="AA193" s="193"/>
      <c r="AB193" s="193"/>
    </row>
    <row r="194" spans="1:28" s="199" customFormat="1" ht="360" customHeight="1" x14ac:dyDescent="0.3">
      <c r="A194" s="269">
        <v>1</v>
      </c>
      <c r="B194" s="198" t="s">
        <v>1237</v>
      </c>
      <c r="C194" s="265">
        <v>27182</v>
      </c>
      <c r="D194" s="263"/>
      <c r="E194" s="264" t="s">
        <v>0</v>
      </c>
      <c r="F194" s="264" t="s">
        <v>49</v>
      </c>
      <c r="G194" s="264" t="s">
        <v>1238</v>
      </c>
      <c r="H194" s="198" t="s">
        <v>1006</v>
      </c>
      <c r="I194" s="198" t="s">
        <v>1007</v>
      </c>
      <c r="J194" s="270" t="s">
        <v>234</v>
      </c>
      <c r="K194" s="263" t="s">
        <v>50</v>
      </c>
      <c r="L194" s="253" t="s">
        <v>51</v>
      </c>
      <c r="M194" s="253" t="s">
        <v>1239</v>
      </c>
      <c r="N194" s="263" t="s">
        <v>1240</v>
      </c>
      <c r="O194" s="198" t="s">
        <v>906</v>
      </c>
      <c r="P194" s="198" t="s">
        <v>907</v>
      </c>
      <c r="Q194" s="253" t="s">
        <v>1241</v>
      </c>
      <c r="R194" s="261" t="s">
        <v>1242</v>
      </c>
      <c r="S194" s="224"/>
      <c r="T194" s="224"/>
      <c r="U194" s="192">
        <v>1</v>
      </c>
    </row>
    <row r="195" spans="1:28" s="199" customFormat="1" ht="360" customHeight="1" x14ac:dyDescent="0.3">
      <c r="A195" s="269">
        <v>2</v>
      </c>
      <c r="B195" s="198" t="s">
        <v>1243</v>
      </c>
      <c r="C195" s="271">
        <v>28834</v>
      </c>
      <c r="D195" s="263"/>
      <c r="E195" s="264" t="s">
        <v>0</v>
      </c>
      <c r="F195" s="264" t="s">
        <v>113</v>
      </c>
      <c r="G195" s="264" t="s">
        <v>1238</v>
      </c>
      <c r="H195" s="198" t="s">
        <v>1006</v>
      </c>
      <c r="I195" s="198" t="s">
        <v>1007</v>
      </c>
      <c r="J195" s="270" t="s">
        <v>260</v>
      </c>
      <c r="K195" s="263" t="s">
        <v>50</v>
      </c>
      <c r="L195" s="253" t="s">
        <v>51</v>
      </c>
      <c r="M195" s="253" t="s">
        <v>1239</v>
      </c>
      <c r="N195" s="263" t="s">
        <v>1240</v>
      </c>
      <c r="O195" s="198" t="s">
        <v>906</v>
      </c>
      <c r="P195" s="198" t="s">
        <v>907</v>
      </c>
      <c r="Q195" s="253" t="s">
        <v>1241</v>
      </c>
      <c r="R195" s="261" t="s">
        <v>1244</v>
      </c>
      <c r="S195" s="224"/>
      <c r="T195" s="224"/>
      <c r="U195" s="192">
        <v>1</v>
      </c>
    </row>
    <row r="196" spans="1:28" s="199" customFormat="1" ht="360" customHeight="1" x14ac:dyDescent="0.3">
      <c r="A196" s="269">
        <v>3</v>
      </c>
      <c r="B196" s="198" t="s">
        <v>1245</v>
      </c>
      <c r="C196" s="262" t="s">
        <v>1246</v>
      </c>
      <c r="D196" s="269" t="s">
        <v>0</v>
      </c>
      <c r="E196" s="272"/>
      <c r="F196" s="264" t="s">
        <v>116</v>
      </c>
      <c r="G196" s="264" t="s">
        <v>1238</v>
      </c>
      <c r="H196" s="198" t="s">
        <v>1006</v>
      </c>
      <c r="I196" s="198" t="s">
        <v>1007</v>
      </c>
      <c r="J196" s="270" t="s">
        <v>1247</v>
      </c>
      <c r="K196" s="263" t="s">
        <v>50</v>
      </c>
      <c r="L196" s="253" t="s">
        <v>51</v>
      </c>
      <c r="M196" s="264" t="s">
        <v>219</v>
      </c>
      <c r="N196" s="263" t="s">
        <v>1240</v>
      </c>
      <c r="O196" s="198" t="s">
        <v>906</v>
      </c>
      <c r="P196" s="198" t="s">
        <v>907</v>
      </c>
      <c r="Q196" s="253" t="s">
        <v>1248</v>
      </c>
      <c r="R196" s="261" t="s">
        <v>1249</v>
      </c>
      <c r="S196" s="224"/>
      <c r="T196" s="224"/>
      <c r="U196" s="192">
        <v>1</v>
      </c>
    </row>
    <row r="197" spans="1:28" s="199" customFormat="1" ht="20.25" customHeight="1" x14ac:dyDescent="0.25">
      <c r="A197" s="468" t="s">
        <v>43</v>
      </c>
      <c r="B197" s="469"/>
      <c r="C197" s="469"/>
      <c r="D197" s="469"/>
      <c r="E197" s="469"/>
      <c r="F197" s="469"/>
      <c r="G197" s="469"/>
      <c r="H197" s="469"/>
      <c r="I197" s="469"/>
      <c r="J197" s="469"/>
      <c r="K197" s="469"/>
      <c r="L197" s="469"/>
      <c r="M197" s="469"/>
      <c r="N197" s="469"/>
      <c r="O197" s="469"/>
      <c r="P197" s="469"/>
      <c r="Q197" s="469"/>
      <c r="R197" s="469"/>
      <c r="S197" s="469"/>
      <c r="T197" s="470"/>
      <c r="U197" s="192"/>
    </row>
    <row r="198" spans="1:28" s="199" customFormat="1" ht="360" customHeight="1" x14ac:dyDescent="0.3">
      <c r="A198" s="269">
        <v>1</v>
      </c>
      <c r="B198" s="198" t="s">
        <v>1250</v>
      </c>
      <c r="C198" s="265" t="s">
        <v>1251</v>
      </c>
      <c r="D198" s="263"/>
      <c r="E198" s="264" t="s">
        <v>0</v>
      </c>
      <c r="F198" s="264" t="s">
        <v>1252</v>
      </c>
      <c r="G198" s="264" t="s">
        <v>1238</v>
      </c>
      <c r="H198" s="198" t="s">
        <v>1006</v>
      </c>
      <c r="I198" s="198" t="s">
        <v>1007</v>
      </c>
      <c r="J198" s="270" t="s">
        <v>1247</v>
      </c>
      <c r="K198" s="263" t="s">
        <v>50</v>
      </c>
      <c r="L198" s="253" t="s">
        <v>51</v>
      </c>
      <c r="M198" s="264" t="s">
        <v>219</v>
      </c>
      <c r="N198" s="263" t="s">
        <v>1240</v>
      </c>
      <c r="O198" s="198" t="s">
        <v>906</v>
      </c>
      <c r="P198" s="198" t="s">
        <v>907</v>
      </c>
      <c r="Q198" s="253" t="s">
        <v>1253</v>
      </c>
      <c r="R198" s="261" t="s">
        <v>1254</v>
      </c>
      <c r="S198" s="224"/>
      <c r="T198" s="224"/>
      <c r="U198" s="192">
        <v>1</v>
      </c>
    </row>
    <row r="199" spans="1:28" s="199" customFormat="1" ht="360" customHeight="1" x14ac:dyDescent="0.3">
      <c r="A199" s="269">
        <v>2</v>
      </c>
      <c r="B199" s="198" t="s">
        <v>1255</v>
      </c>
      <c r="C199" s="262" t="s">
        <v>1256</v>
      </c>
      <c r="D199" s="269"/>
      <c r="E199" s="269" t="s">
        <v>0</v>
      </c>
      <c r="F199" s="264" t="s">
        <v>1252</v>
      </c>
      <c r="G199" s="264" t="s">
        <v>1238</v>
      </c>
      <c r="H199" s="198" t="s">
        <v>1006</v>
      </c>
      <c r="I199" s="198" t="s">
        <v>1007</v>
      </c>
      <c r="J199" s="270" t="s">
        <v>260</v>
      </c>
      <c r="K199" s="263" t="s">
        <v>50</v>
      </c>
      <c r="L199" s="253" t="s">
        <v>51</v>
      </c>
      <c r="M199" s="264" t="s">
        <v>219</v>
      </c>
      <c r="N199" s="263" t="s">
        <v>1240</v>
      </c>
      <c r="O199" s="198" t="s">
        <v>906</v>
      </c>
      <c r="P199" s="198" t="s">
        <v>907</v>
      </c>
      <c r="Q199" s="253" t="s">
        <v>1257</v>
      </c>
      <c r="R199" s="261" t="s">
        <v>1258</v>
      </c>
      <c r="S199" s="224"/>
      <c r="T199" s="224"/>
      <c r="U199" s="192">
        <v>1</v>
      </c>
    </row>
    <row r="200" spans="1:28" s="199" customFormat="1" ht="20.25" customHeight="1" x14ac:dyDescent="0.25">
      <c r="A200" s="468" t="s">
        <v>1259</v>
      </c>
      <c r="B200" s="469"/>
      <c r="C200" s="469"/>
      <c r="D200" s="469"/>
      <c r="E200" s="469"/>
      <c r="F200" s="469"/>
      <c r="G200" s="469"/>
      <c r="H200" s="469"/>
      <c r="I200" s="469"/>
      <c r="J200" s="469"/>
      <c r="K200" s="469"/>
      <c r="L200" s="469"/>
      <c r="M200" s="469"/>
      <c r="N200" s="469"/>
      <c r="O200" s="469"/>
      <c r="P200" s="469"/>
      <c r="Q200" s="469"/>
      <c r="R200" s="469"/>
      <c r="S200" s="469"/>
      <c r="T200" s="470"/>
      <c r="U200" s="192"/>
    </row>
    <row r="201" spans="1:28" s="195" customFormat="1" ht="20.25" customHeight="1" x14ac:dyDescent="0.3">
      <c r="A201" s="523" t="s">
        <v>42</v>
      </c>
      <c r="B201" s="524"/>
      <c r="C201" s="524"/>
      <c r="D201" s="524"/>
      <c r="E201" s="524"/>
      <c r="F201" s="524"/>
      <c r="G201" s="524"/>
      <c r="H201" s="524"/>
      <c r="I201" s="524"/>
      <c r="J201" s="524"/>
      <c r="K201" s="524"/>
      <c r="L201" s="524"/>
      <c r="M201" s="524"/>
      <c r="N201" s="524"/>
      <c r="O201" s="524"/>
      <c r="P201" s="524"/>
      <c r="Q201" s="524"/>
      <c r="R201" s="524"/>
      <c r="S201" s="524"/>
      <c r="T201" s="525"/>
      <c r="U201" s="192"/>
      <c r="V201" s="193"/>
      <c r="W201" s="193"/>
      <c r="X201" s="193"/>
      <c r="Y201" s="193"/>
      <c r="Z201" s="193"/>
      <c r="AA201" s="193"/>
      <c r="AB201" s="193"/>
    </row>
    <row r="202" spans="1:28" s="199" customFormat="1" ht="360" customHeight="1" x14ac:dyDescent="0.3">
      <c r="A202" s="269">
        <v>1</v>
      </c>
      <c r="B202" s="198" t="s">
        <v>1260</v>
      </c>
      <c r="C202" s="241" t="s">
        <v>1261</v>
      </c>
      <c r="D202" s="237" t="s">
        <v>0</v>
      </c>
      <c r="E202" s="198"/>
      <c r="F202" s="198" t="s">
        <v>113</v>
      </c>
      <c r="G202" s="198" t="s">
        <v>1262</v>
      </c>
      <c r="H202" s="198" t="s">
        <v>1006</v>
      </c>
      <c r="I202" s="198" t="s">
        <v>1007</v>
      </c>
      <c r="J202" s="237" t="s">
        <v>260</v>
      </c>
      <c r="K202" s="237" t="s">
        <v>50</v>
      </c>
      <c r="L202" s="238" t="s">
        <v>51</v>
      </c>
      <c r="M202" s="246" t="s">
        <v>1263</v>
      </c>
      <c r="N202" s="246" t="s">
        <v>1008</v>
      </c>
      <c r="O202" s="198" t="s">
        <v>906</v>
      </c>
      <c r="P202" s="198" t="s">
        <v>907</v>
      </c>
      <c r="Q202" s="246" t="s">
        <v>1264</v>
      </c>
      <c r="R202" s="246" t="s">
        <v>1265</v>
      </c>
      <c r="S202" s="224"/>
      <c r="T202" s="224"/>
      <c r="U202" s="192">
        <v>1</v>
      </c>
    </row>
    <row r="203" spans="1:28" s="199" customFormat="1" ht="20.25" customHeight="1" x14ac:dyDescent="0.25">
      <c r="A203" s="468" t="s">
        <v>1266</v>
      </c>
      <c r="B203" s="469"/>
      <c r="C203" s="469"/>
      <c r="D203" s="469"/>
      <c r="E203" s="469"/>
      <c r="F203" s="469"/>
      <c r="G203" s="469"/>
      <c r="H203" s="469"/>
      <c r="I203" s="469"/>
      <c r="J203" s="469"/>
      <c r="K203" s="469"/>
      <c r="L203" s="469"/>
      <c r="M203" s="469"/>
      <c r="N203" s="469"/>
      <c r="O203" s="469"/>
      <c r="P203" s="469"/>
      <c r="Q203" s="469"/>
      <c r="R203" s="469"/>
      <c r="S203" s="469"/>
      <c r="T203" s="470"/>
      <c r="U203" s="192"/>
    </row>
    <row r="204" spans="1:28" s="199" customFormat="1" ht="20.25" customHeight="1" x14ac:dyDescent="0.25">
      <c r="A204" s="468" t="s">
        <v>43</v>
      </c>
      <c r="B204" s="469"/>
      <c r="C204" s="469"/>
      <c r="D204" s="469"/>
      <c r="E204" s="469"/>
      <c r="F204" s="469"/>
      <c r="G204" s="469"/>
      <c r="H204" s="469"/>
      <c r="I204" s="469"/>
      <c r="J204" s="469"/>
      <c r="K204" s="469"/>
      <c r="L204" s="469"/>
      <c r="M204" s="469"/>
      <c r="N204" s="469"/>
      <c r="O204" s="469"/>
      <c r="P204" s="469"/>
      <c r="Q204" s="469"/>
      <c r="R204" s="469"/>
      <c r="S204" s="469"/>
      <c r="T204" s="470"/>
      <c r="U204" s="192"/>
    </row>
    <row r="205" spans="1:28" s="199" customFormat="1" ht="360" customHeight="1" x14ac:dyDescent="0.3">
      <c r="A205" s="198">
        <v>1</v>
      </c>
      <c r="B205" s="198" t="s">
        <v>1267</v>
      </c>
      <c r="C205" s="241" t="s">
        <v>1268</v>
      </c>
      <c r="D205" s="237"/>
      <c r="E205" s="237" t="s">
        <v>0</v>
      </c>
      <c r="F205" s="198" t="s">
        <v>1269</v>
      </c>
      <c r="G205" s="198" t="s">
        <v>1270</v>
      </c>
      <c r="H205" s="198" t="s">
        <v>1006</v>
      </c>
      <c r="I205" s="198" t="s">
        <v>1007</v>
      </c>
      <c r="J205" s="237" t="s">
        <v>242</v>
      </c>
      <c r="K205" s="237" t="s">
        <v>50</v>
      </c>
      <c r="L205" s="238" t="s">
        <v>51</v>
      </c>
      <c r="M205" s="198" t="s">
        <v>52</v>
      </c>
      <c r="N205" s="237" t="s">
        <v>1008</v>
      </c>
      <c r="O205" s="198" t="s">
        <v>906</v>
      </c>
      <c r="P205" s="198" t="s">
        <v>907</v>
      </c>
      <c r="Q205" s="246" t="s">
        <v>1271</v>
      </c>
      <c r="R205" s="246" t="s">
        <v>1272</v>
      </c>
      <c r="S205" s="224"/>
      <c r="T205" s="224"/>
      <c r="U205" s="192">
        <v>1</v>
      </c>
    </row>
    <row r="206" spans="1:28" s="199" customFormat="1" ht="409.5" customHeight="1" x14ac:dyDescent="0.3">
      <c r="A206" s="198">
        <v>2</v>
      </c>
      <c r="B206" s="198" t="s">
        <v>1273</v>
      </c>
      <c r="C206" s="241">
        <v>29250</v>
      </c>
      <c r="D206" s="273"/>
      <c r="E206" s="237" t="s">
        <v>0</v>
      </c>
      <c r="F206" s="198" t="s">
        <v>1274</v>
      </c>
      <c r="G206" s="198" t="s">
        <v>1270</v>
      </c>
      <c r="H206" s="198" t="s">
        <v>1006</v>
      </c>
      <c r="I206" s="198" t="s">
        <v>1007</v>
      </c>
      <c r="J206" s="237" t="s">
        <v>242</v>
      </c>
      <c r="K206" s="237" t="s">
        <v>50</v>
      </c>
      <c r="L206" s="238" t="s">
        <v>51</v>
      </c>
      <c r="M206" s="238" t="s">
        <v>1275</v>
      </c>
      <c r="N206" s="237" t="s">
        <v>1008</v>
      </c>
      <c r="O206" s="198" t="s">
        <v>906</v>
      </c>
      <c r="P206" s="198" t="s">
        <v>907</v>
      </c>
      <c r="Q206" s="246" t="s">
        <v>1276</v>
      </c>
      <c r="R206" s="246" t="s">
        <v>1277</v>
      </c>
      <c r="S206" s="224"/>
      <c r="T206" s="224"/>
      <c r="U206" s="192">
        <v>1</v>
      </c>
    </row>
    <row r="207" spans="1:28" s="199" customFormat="1" ht="20.25" customHeight="1" x14ac:dyDescent="0.25">
      <c r="A207" s="468" t="s">
        <v>1278</v>
      </c>
      <c r="B207" s="469"/>
      <c r="C207" s="469"/>
      <c r="D207" s="469"/>
      <c r="E207" s="469"/>
      <c r="F207" s="469"/>
      <c r="G207" s="469"/>
      <c r="H207" s="469"/>
      <c r="I207" s="469"/>
      <c r="J207" s="469"/>
      <c r="K207" s="469"/>
      <c r="L207" s="469"/>
      <c r="M207" s="469"/>
      <c r="N207" s="469"/>
      <c r="O207" s="469"/>
      <c r="P207" s="469"/>
      <c r="Q207" s="469"/>
      <c r="R207" s="469"/>
      <c r="S207" s="469"/>
      <c r="T207" s="470"/>
      <c r="U207" s="192"/>
    </row>
    <row r="208" spans="1:28" s="199" customFormat="1" ht="20.25" customHeight="1" x14ac:dyDescent="0.25">
      <c r="A208" s="468" t="s">
        <v>43</v>
      </c>
      <c r="B208" s="469"/>
      <c r="C208" s="469"/>
      <c r="D208" s="469"/>
      <c r="E208" s="469"/>
      <c r="F208" s="469"/>
      <c r="G208" s="469"/>
      <c r="H208" s="469"/>
      <c r="I208" s="469"/>
      <c r="J208" s="469"/>
      <c r="K208" s="469"/>
      <c r="L208" s="469"/>
      <c r="M208" s="469"/>
      <c r="N208" s="469"/>
      <c r="O208" s="469"/>
      <c r="P208" s="469"/>
      <c r="Q208" s="469"/>
      <c r="R208" s="469"/>
      <c r="S208" s="469"/>
      <c r="T208" s="470"/>
      <c r="U208" s="192"/>
    </row>
    <row r="209" spans="1:21" s="199" customFormat="1" ht="360" customHeight="1" x14ac:dyDescent="0.3">
      <c r="A209" s="242">
        <v>1</v>
      </c>
      <c r="B209" s="198" t="s">
        <v>1279</v>
      </c>
      <c r="C209" s="251">
        <v>31078</v>
      </c>
      <c r="D209" s="198"/>
      <c r="E209" s="198" t="s">
        <v>0</v>
      </c>
      <c r="F209" s="198" t="s">
        <v>1280</v>
      </c>
      <c r="G209" s="198" t="s">
        <v>1281</v>
      </c>
      <c r="H209" s="198" t="s">
        <v>1006</v>
      </c>
      <c r="I209" s="198" t="s">
        <v>1007</v>
      </c>
      <c r="J209" s="198" t="s">
        <v>1247</v>
      </c>
      <c r="K209" s="198" t="s">
        <v>399</v>
      </c>
      <c r="L209" s="238" t="s">
        <v>51</v>
      </c>
      <c r="M209" s="238" t="s">
        <v>1282</v>
      </c>
      <c r="N209" s="237" t="s">
        <v>1240</v>
      </c>
      <c r="O209" s="198" t="s">
        <v>906</v>
      </c>
      <c r="P209" s="198" t="s">
        <v>907</v>
      </c>
      <c r="Q209" s="246" t="s">
        <v>1283</v>
      </c>
      <c r="R209" s="246" t="s">
        <v>1284</v>
      </c>
      <c r="S209" s="224"/>
      <c r="T209" s="224"/>
      <c r="U209" s="192">
        <v>1</v>
      </c>
    </row>
    <row r="210" spans="1:21" s="199" customFormat="1" ht="360" customHeight="1" x14ac:dyDescent="0.3">
      <c r="A210" s="242">
        <v>2</v>
      </c>
      <c r="B210" s="198" t="s">
        <v>1057</v>
      </c>
      <c r="C210" s="251">
        <v>32493</v>
      </c>
      <c r="D210" s="198"/>
      <c r="E210" s="198" t="s">
        <v>0</v>
      </c>
      <c r="F210" s="198" t="s">
        <v>466</v>
      </c>
      <c r="G210" s="198" t="s">
        <v>1285</v>
      </c>
      <c r="H210" s="198" t="s">
        <v>1006</v>
      </c>
      <c r="I210" s="198" t="s">
        <v>1007</v>
      </c>
      <c r="J210" s="198" t="s">
        <v>1247</v>
      </c>
      <c r="K210" s="198" t="s">
        <v>399</v>
      </c>
      <c r="L210" s="238" t="s">
        <v>51</v>
      </c>
      <c r="M210" s="238" t="s">
        <v>1286</v>
      </c>
      <c r="N210" s="237" t="s">
        <v>1240</v>
      </c>
      <c r="O210" s="198" t="s">
        <v>906</v>
      </c>
      <c r="P210" s="198" t="s">
        <v>907</v>
      </c>
      <c r="Q210" s="246" t="s">
        <v>1287</v>
      </c>
      <c r="R210" s="246" t="s">
        <v>1288</v>
      </c>
      <c r="S210" s="224"/>
      <c r="T210" s="224"/>
      <c r="U210" s="192">
        <v>1</v>
      </c>
    </row>
    <row r="211" spans="1:21" s="199" customFormat="1" ht="20.25" customHeight="1" x14ac:dyDescent="0.25">
      <c r="A211" s="468" t="s">
        <v>1289</v>
      </c>
      <c r="B211" s="469"/>
      <c r="C211" s="469"/>
      <c r="D211" s="469"/>
      <c r="E211" s="469"/>
      <c r="F211" s="469"/>
      <c r="G211" s="469"/>
      <c r="H211" s="469"/>
      <c r="I211" s="469"/>
      <c r="J211" s="469"/>
      <c r="K211" s="469"/>
      <c r="L211" s="469"/>
      <c r="M211" s="469"/>
      <c r="N211" s="469"/>
      <c r="O211" s="469"/>
      <c r="P211" s="469"/>
      <c r="Q211" s="469"/>
      <c r="R211" s="469"/>
      <c r="S211" s="469"/>
      <c r="T211" s="470"/>
      <c r="U211" s="192"/>
    </row>
    <row r="212" spans="1:21" s="199" customFormat="1" ht="20.25" customHeight="1" x14ac:dyDescent="0.25">
      <c r="A212" s="468" t="s">
        <v>43</v>
      </c>
      <c r="B212" s="469"/>
      <c r="C212" s="469"/>
      <c r="D212" s="469"/>
      <c r="E212" s="469"/>
      <c r="F212" s="469"/>
      <c r="G212" s="469"/>
      <c r="H212" s="469"/>
      <c r="I212" s="469"/>
      <c r="J212" s="469"/>
      <c r="K212" s="469"/>
      <c r="L212" s="469"/>
      <c r="M212" s="469"/>
      <c r="N212" s="469"/>
      <c r="O212" s="469"/>
      <c r="P212" s="469"/>
      <c r="Q212" s="469"/>
      <c r="R212" s="469"/>
      <c r="S212" s="469"/>
      <c r="T212" s="470"/>
      <c r="U212" s="192"/>
    </row>
    <row r="213" spans="1:21" s="199" customFormat="1" ht="360" customHeight="1" x14ac:dyDescent="0.3">
      <c r="A213" s="198">
        <v>1</v>
      </c>
      <c r="B213" s="198" t="s">
        <v>1290</v>
      </c>
      <c r="C213" s="274">
        <v>28862</v>
      </c>
      <c r="D213" s="237"/>
      <c r="E213" s="237" t="s">
        <v>0</v>
      </c>
      <c r="F213" s="198" t="s">
        <v>1162</v>
      </c>
      <c r="G213" s="198" t="s">
        <v>1291</v>
      </c>
      <c r="H213" s="198" t="s">
        <v>1006</v>
      </c>
      <c r="I213" s="237" t="s">
        <v>33</v>
      </c>
      <c r="J213" s="237" t="s">
        <v>1023</v>
      </c>
      <c r="K213" s="237" t="s">
        <v>50</v>
      </c>
      <c r="L213" s="238" t="s">
        <v>51</v>
      </c>
      <c r="M213" s="238" t="s">
        <v>1292</v>
      </c>
      <c r="N213" s="237" t="s">
        <v>1240</v>
      </c>
      <c r="O213" s="198" t="s">
        <v>906</v>
      </c>
      <c r="P213" s="200" t="s">
        <v>1293</v>
      </c>
      <c r="Q213" s="246" t="s">
        <v>1294</v>
      </c>
      <c r="R213" s="246" t="s">
        <v>1295</v>
      </c>
      <c r="S213" s="224"/>
      <c r="T213" s="224"/>
      <c r="U213" s="192">
        <v>1</v>
      </c>
    </row>
    <row r="214" spans="1:21" s="199" customFormat="1" ht="360" customHeight="1" x14ac:dyDescent="0.3">
      <c r="A214" s="198">
        <v>2</v>
      </c>
      <c r="B214" s="237" t="s">
        <v>1296</v>
      </c>
      <c r="C214" s="237" t="s">
        <v>1297</v>
      </c>
      <c r="D214" s="237"/>
      <c r="E214" s="237" t="s">
        <v>0</v>
      </c>
      <c r="F214" s="237" t="s">
        <v>1298</v>
      </c>
      <c r="G214" s="237" t="s">
        <v>1299</v>
      </c>
      <c r="H214" s="198" t="s">
        <v>1006</v>
      </c>
      <c r="I214" s="236" t="s">
        <v>1300</v>
      </c>
      <c r="J214" s="245">
        <v>4</v>
      </c>
      <c r="K214" s="237" t="s">
        <v>50</v>
      </c>
      <c r="L214" s="238" t="s">
        <v>51</v>
      </c>
      <c r="M214" s="237" t="s">
        <v>1301</v>
      </c>
      <c r="N214" s="246" t="s">
        <v>1218</v>
      </c>
      <c r="O214" s="198" t="s">
        <v>906</v>
      </c>
      <c r="P214" s="198" t="s">
        <v>907</v>
      </c>
      <c r="Q214" s="246" t="s">
        <v>1302</v>
      </c>
      <c r="R214" s="246" t="s">
        <v>1303</v>
      </c>
      <c r="S214" s="224"/>
      <c r="T214" s="224"/>
      <c r="U214" s="192">
        <v>1</v>
      </c>
    </row>
    <row r="215" spans="1:21" s="199" customFormat="1" ht="360" customHeight="1" x14ac:dyDescent="0.3">
      <c r="A215" s="198">
        <v>3</v>
      </c>
      <c r="B215" s="198" t="s">
        <v>1304</v>
      </c>
      <c r="C215" s="241">
        <v>29371</v>
      </c>
      <c r="D215" s="237"/>
      <c r="E215" s="237" t="s">
        <v>0</v>
      </c>
      <c r="F215" s="198" t="s">
        <v>1305</v>
      </c>
      <c r="G215" s="198" t="s">
        <v>1291</v>
      </c>
      <c r="H215" s="198" t="s">
        <v>1006</v>
      </c>
      <c r="I215" s="198" t="s">
        <v>33</v>
      </c>
      <c r="J215" s="255" t="s">
        <v>260</v>
      </c>
      <c r="K215" s="237" t="s">
        <v>50</v>
      </c>
      <c r="L215" s="238" t="s">
        <v>51</v>
      </c>
      <c r="M215" s="238" t="s">
        <v>1292</v>
      </c>
      <c r="N215" s="246" t="s">
        <v>1218</v>
      </c>
      <c r="O215" s="198" t="s">
        <v>906</v>
      </c>
      <c r="P215" s="200" t="s">
        <v>1293</v>
      </c>
      <c r="Q215" s="246" t="s">
        <v>1306</v>
      </c>
      <c r="R215" s="246" t="s">
        <v>1307</v>
      </c>
      <c r="S215" s="224"/>
      <c r="T215" s="224"/>
      <c r="U215" s="192">
        <v>1</v>
      </c>
    </row>
    <row r="216" spans="1:21" s="49" customFormat="1" ht="20.25" customHeight="1" x14ac:dyDescent="0.3">
      <c r="A216" s="520" t="s">
        <v>534</v>
      </c>
      <c r="B216" s="521"/>
      <c r="C216" s="521"/>
      <c r="D216" s="521"/>
      <c r="E216" s="521"/>
      <c r="F216" s="521"/>
      <c r="G216" s="521"/>
      <c r="H216" s="521"/>
      <c r="I216" s="521"/>
      <c r="J216" s="521"/>
      <c r="K216" s="521"/>
      <c r="L216" s="521"/>
      <c r="M216" s="521"/>
      <c r="N216" s="521"/>
      <c r="O216" s="521"/>
      <c r="P216" s="521"/>
      <c r="Q216" s="521"/>
      <c r="R216" s="521"/>
      <c r="S216" s="521"/>
      <c r="T216" s="522"/>
      <c r="U216" s="104"/>
    </row>
    <row r="217" spans="1:21" s="21" customFormat="1" ht="20.25" customHeight="1" x14ac:dyDescent="0.3">
      <c r="A217" s="465" t="s">
        <v>1492</v>
      </c>
      <c r="B217" s="466"/>
      <c r="C217" s="466"/>
      <c r="D217" s="466"/>
      <c r="E217" s="466"/>
      <c r="F217" s="466"/>
      <c r="G217" s="466"/>
      <c r="H217" s="466"/>
      <c r="I217" s="466"/>
      <c r="J217" s="466"/>
      <c r="K217" s="466"/>
      <c r="L217" s="466"/>
      <c r="M217" s="466"/>
      <c r="N217" s="466"/>
      <c r="O217" s="466"/>
      <c r="P217" s="466"/>
      <c r="Q217" s="466"/>
      <c r="R217" s="466"/>
      <c r="S217" s="466"/>
      <c r="T217" s="467"/>
      <c r="U217" s="104"/>
    </row>
    <row r="218" spans="1:21" s="21" customFormat="1" ht="20.25" customHeight="1" x14ac:dyDescent="0.3">
      <c r="A218" s="465" t="s">
        <v>42</v>
      </c>
      <c r="B218" s="466"/>
      <c r="C218" s="466"/>
      <c r="D218" s="466"/>
      <c r="E218" s="466"/>
      <c r="F218" s="466"/>
      <c r="G218" s="466"/>
      <c r="H218" s="466"/>
      <c r="I218" s="466"/>
      <c r="J218" s="466"/>
      <c r="K218" s="466"/>
      <c r="L218" s="466"/>
      <c r="M218" s="466"/>
      <c r="N218" s="466"/>
      <c r="O218" s="466"/>
      <c r="P218" s="466"/>
      <c r="Q218" s="466"/>
      <c r="R218" s="466"/>
      <c r="S218" s="466"/>
      <c r="T218" s="467"/>
      <c r="U218" s="104"/>
    </row>
    <row r="219" spans="1:21" s="290" customFormat="1" ht="409.5" customHeight="1" x14ac:dyDescent="0.3">
      <c r="A219" s="185">
        <v>1</v>
      </c>
      <c r="B219" s="185" t="s">
        <v>1493</v>
      </c>
      <c r="C219" s="186" t="s">
        <v>1494</v>
      </c>
      <c r="D219" s="187"/>
      <c r="E219" s="190" t="s">
        <v>0</v>
      </c>
      <c r="F219" s="185" t="s">
        <v>113</v>
      </c>
      <c r="G219" s="185" t="s">
        <v>1495</v>
      </c>
      <c r="H219" s="198" t="s">
        <v>1006</v>
      </c>
      <c r="I219" s="185" t="s">
        <v>33</v>
      </c>
      <c r="J219" s="187" t="s">
        <v>474</v>
      </c>
      <c r="K219" s="187" t="s">
        <v>50</v>
      </c>
      <c r="L219" s="188" t="s">
        <v>51</v>
      </c>
      <c r="M219" s="188" t="s">
        <v>52</v>
      </c>
      <c r="N219" s="187" t="s">
        <v>1496</v>
      </c>
      <c r="O219" s="185" t="s">
        <v>906</v>
      </c>
      <c r="P219" s="185" t="s">
        <v>1477</v>
      </c>
      <c r="Q219" s="189" t="s">
        <v>1497</v>
      </c>
      <c r="R219" s="189" t="s">
        <v>1498</v>
      </c>
      <c r="S219" s="224"/>
      <c r="T219" s="224"/>
      <c r="U219" s="192">
        <v>1</v>
      </c>
    </row>
    <row r="220" spans="1:21" s="291" customFormat="1" ht="20.25" customHeight="1" x14ac:dyDescent="0.2">
      <c r="A220" s="458" t="s">
        <v>43</v>
      </c>
      <c r="B220" s="459"/>
      <c r="C220" s="459"/>
      <c r="D220" s="459"/>
      <c r="E220" s="459"/>
      <c r="F220" s="459"/>
      <c r="G220" s="459"/>
      <c r="H220" s="459"/>
      <c r="I220" s="459"/>
      <c r="J220" s="459"/>
      <c r="K220" s="459"/>
      <c r="L220" s="459"/>
      <c r="M220" s="459"/>
      <c r="N220" s="459"/>
      <c r="O220" s="459"/>
      <c r="P220" s="459"/>
      <c r="Q220" s="459"/>
      <c r="R220" s="459"/>
      <c r="S220" s="459"/>
      <c r="T220" s="460"/>
      <c r="U220" s="192"/>
    </row>
    <row r="221" spans="1:21" s="290" customFormat="1" ht="360" customHeight="1" x14ac:dyDescent="0.3">
      <c r="A221" s="185">
        <v>1</v>
      </c>
      <c r="B221" s="185" t="s">
        <v>1499</v>
      </c>
      <c r="C221" s="186" t="s">
        <v>1500</v>
      </c>
      <c r="D221" s="187"/>
      <c r="E221" s="187" t="s">
        <v>0</v>
      </c>
      <c r="F221" s="185" t="s">
        <v>1501</v>
      </c>
      <c r="G221" s="185" t="s">
        <v>1495</v>
      </c>
      <c r="H221" s="185" t="s">
        <v>1502</v>
      </c>
      <c r="I221" s="185" t="s">
        <v>33</v>
      </c>
      <c r="J221" s="187" t="s">
        <v>242</v>
      </c>
      <c r="K221" s="187" t="s">
        <v>50</v>
      </c>
      <c r="L221" s="188" t="s">
        <v>51</v>
      </c>
      <c r="M221" s="188" t="s">
        <v>52</v>
      </c>
      <c r="N221" s="187" t="s">
        <v>1496</v>
      </c>
      <c r="O221" s="185" t="s">
        <v>906</v>
      </c>
      <c r="P221" s="185" t="s">
        <v>1477</v>
      </c>
      <c r="Q221" s="189" t="s">
        <v>1503</v>
      </c>
      <c r="R221" s="189" t="s">
        <v>1504</v>
      </c>
      <c r="S221" s="224"/>
      <c r="T221" s="224"/>
      <c r="U221" s="192">
        <v>1</v>
      </c>
    </row>
    <row r="222" spans="1:21" s="289" customFormat="1" ht="20.25" customHeight="1" x14ac:dyDescent="0.3">
      <c r="A222" s="458" t="s">
        <v>1505</v>
      </c>
      <c r="B222" s="459"/>
      <c r="C222" s="459"/>
      <c r="D222" s="459"/>
      <c r="E222" s="459"/>
      <c r="F222" s="459"/>
      <c r="G222" s="459"/>
      <c r="H222" s="459"/>
      <c r="I222" s="459"/>
      <c r="J222" s="459"/>
      <c r="K222" s="459"/>
      <c r="L222" s="459"/>
      <c r="M222" s="459"/>
      <c r="N222" s="459"/>
      <c r="O222" s="459"/>
      <c r="P222" s="459"/>
      <c r="Q222" s="459"/>
      <c r="R222" s="459"/>
      <c r="S222" s="459"/>
      <c r="T222" s="460"/>
      <c r="U222" s="192"/>
    </row>
    <row r="223" spans="1:21" s="289" customFormat="1" ht="20.25" customHeight="1" x14ac:dyDescent="0.3">
      <c r="A223" s="458" t="s">
        <v>42</v>
      </c>
      <c r="B223" s="459"/>
      <c r="C223" s="459"/>
      <c r="D223" s="459"/>
      <c r="E223" s="459"/>
      <c r="F223" s="459"/>
      <c r="G223" s="459"/>
      <c r="H223" s="459"/>
      <c r="I223" s="459"/>
      <c r="J223" s="459"/>
      <c r="K223" s="459"/>
      <c r="L223" s="459"/>
      <c r="M223" s="459"/>
      <c r="N223" s="459"/>
      <c r="O223" s="459"/>
      <c r="P223" s="459"/>
      <c r="Q223" s="459"/>
      <c r="R223" s="459"/>
      <c r="S223" s="459"/>
      <c r="T223" s="460"/>
      <c r="U223" s="192"/>
    </row>
    <row r="224" spans="1:21" s="289" customFormat="1" ht="360" customHeight="1" x14ac:dyDescent="0.3">
      <c r="A224" s="187">
        <v>1</v>
      </c>
      <c r="B224" s="187" t="s">
        <v>1506</v>
      </c>
      <c r="C224" s="187" t="s">
        <v>1507</v>
      </c>
      <c r="D224" s="187"/>
      <c r="E224" s="187" t="s">
        <v>0</v>
      </c>
      <c r="F224" s="187" t="s">
        <v>49</v>
      </c>
      <c r="G224" s="187" t="s">
        <v>1508</v>
      </c>
      <c r="H224" s="198" t="s">
        <v>1006</v>
      </c>
      <c r="I224" s="185" t="s">
        <v>1474</v>
      </c>
      <c r="J224" s="187" t="s">
        <v>234</v>
      </c>
      <c r="K224" s="187" t="s">
        <v>50</v>
      </c>
      <c r="L224" s="188" t="s">
        <v>51</v>
      </c>
      <c r="M224" s="187" t="s">
        <v>1509</v>
      </c>
      <c r="N224" s="187" t="s">
        <v>1496</v>
      </c>
      <c r="O224" s="185" t="s">
        <v>906</v>
      </c>
      <c r="P224" s="185" t="s">
        <v>1477</v>
      </c>
      <c r="Q224" s="189" t="s">
        <v>1510</v>
      </c>
      <c r="R224" s="189" t="s">
        <v>1511</v>
      </c>
      <c r="S224" s="224"/>
      <c r="T224" s="224"/>
      <c r="U224" s="192">
        <v>1</v>
      </c>
    </row>
    <row r="225" spans="1:28" s="289" customFormat="1" ht="20.25" customHeight="1" x14ac:dyDescent="0.3">
      <c r="A225" s="458" t="s">
        <v>43</v>
      </c>
      <c r="B225" s="459"/>
      <c r="C225" s="459"/>
      <c r="D225" s="459"/>
      <c r="E225" s="459"/>
      <c r="F225" s="459"/>
      <c r="G225" s="459"/>
      <c r="H225" s="459"/>
      <c r="I225" s="459"/>
      <c r="J225" s="459"/>
      <c r="K225" s="459"/>
      <c r="L225" s="459"/>
      <c r="M225" s="459"/>
      <c r="N225" s="459"/>
      <c r="O225" s="459"/>
      <c r="P225" s="459"/>
      <c r="Q225" s="459"/>
      <c r="R225" s="459"/>
      <c r="S225" s="459"/>
      <c r="T225" s="460"/>
      <c r="U225" s="192"/>
    </row>
    <row r="226" spans="1:28" s="289" customFormat="1" ht="360" customHeight="1" x14ac:dyDescent="0.3">
      <c r="A226" s="187">
        <v>1</v>
      </c>
      <c r="B226" s="187" t="s">
        <v>1512</v>
      </c>
      <c r="C226" s="187" t="s">
        <v>1513</v>
      </c>
      <c r="D226" s="187"/>
      <c r="E226" s="187" t="s">
        <v>0</v>
      </c>
      <c r="F226" s="187" t="s">
        <v>1501</v>
      </c>
      <c r="G226" s="187" t="s">
        <v>1508</v>
      </c>
      <c r="H226" s="198" t="s">
        <v>1006</v>
      </c>
      <c r="I226" s="185" t="s">
        <v>1474</v>
      </c>
      <c r="J226" s="201" t="s">
        <v>325</v>
      </c>
      <c r="K226" s="187" t="s">
        <v>50</v>
      </c>
      <c r="L226" s="188" t="s">
        <v>51</v>
      </c>
      <c r="M226" s="187" t="s">
        <v>1514</v>
      </c>
      <c r="N226" s="187" t="s">
        <v>1496</v>
      </c>
      <c r="O226" s="185" t="s">
        <v>906</v>
      </c>
      <c r="P226" s="185" t="s">
        <v>1477</v>
      </c>
      <c r="Q226" s="189" t="s">
        <v>1515</v>
      </c>
      <c r="R226" s="189" t="s">
        <v>1516</v>
      </c>
      <c r="S226" s="224"/>
      <c r="T226" s="224"/>
      <c r="U226" s="192">
        <v>1</v>
      </c>
    </row>
    <row r="227" spans="1:28" s="287" customFormat="1" ht="360" customHeight="1" x14ac:dyDescent="0.3">
      <c r="A227" s="187">
        <v>2</v>
      </c>
      <c r="B227" s="187" t="s">
        <v>1517</v>
      </c>
      <c r="C227" s="292" t="s">
        <v>1518</v>
      </c>
      <c r="D227" s="187"/>
      <c r="E227" s="187" t="s">
        <v>1519</v>
      </c>
      <c r="F227" s="187" t="s">
        <v>466</v>
      </c>
      <c r="G227" s="187" t="s">
        <v>1508</v>
      </c>
      <c r="H227" s="198" t="s">
        <v>1006</v>
      </c>
      <c r="I227" s="185" t="s">
        <v>1474</v>
      </c>
      <c r="J227" s="201" t="s">
        <v>325</v>
      </c>
      <c r="K227" s="187" t="s">
        <v>50</v>
      </c>
      <c r="L227" s="188" t="s">
        <v>51</v>
      </c>
      <c r="M227" s="187" t="s">
        <v>1514</v>
      </c>
      <c r="N227" s="187" t="s">
        <v>1496</v>
      </c>
      <c r="O227" s="185" t="s">
        <v>906</v>
      </c>
      <c r="P227" s="185" t="s">
        <v>1477</v>
      </c>
      <c r="Q227" s="189" t="s">
        <v>1520</v>
      </c>
      <c r="R227" s="189" t="s">
        <v>1521</v>
      </c>
      <c r="S227" s="224"/>
      <c r="T227" s="224"/>
      <c r="U227" s="192">
        <v>1</v>
      </c>
    </row>
    <row r="228" spans="1:28" s="289" customFormat="1" ht="20.25" customHeight="1" x14ac:dyDescent="0.3">
      <c r="A228" s="458" t="s">
        <v>1522</v>
      </c>
      <c r="B228" s="459"/>
      <c r="C228" s="459"/>
      <c r="D228" s="459"/>
      <c r="E228" s="459"/>
      <c r="F228" s="459"/>
      <c r="G228" s="459"/>
      <c r="H228" s="459"/>
      <c r="I228" s="459"/>
      <c r="J228" s="459"/>
      <c r="K228" s="459"/>
      <c r="L228" s="459"/>
      <c r="M228" s="459"/>
      <c r="N228" s="459"/>
      <c r="O228" s="459"/>
      <c r="P228" s="459"/>
      <c r="Q228" s="459"/>
      <c r="R228" s="459"/>
      <c r="S228" s="459"/>
      <c r="T228" s="460"/>
      <c r="U228" s="192"/>
    </row>
    <row r="229" spans="1:28" s="289" customFormat="1" ht="20.25" customHeight="1" x14ac:dyDescent="0.3">
      <c r="A229" s="458" t="s">
        <v>42</v>
      </c>
      <c r="B229" s="459"/>
      <c r="C229" s="459"/>
      <c r="D229" s="459"/>
      <c r="E229" s="459"/>
      <c r="F229" s="459"/>
      <c r="G229" s="459"/>
      <c r="H229" s="459"/>
      <c r="I229" s="459"/>
      <c r="J229" s="459"/>
      <c r="K229" s="459"/>
      <c r="L229" s="459"/>
      <c r="M229" s="459"/>
      <c r="N229" s="459"/>
      <c r="O229" s="459"/>
      <c r="P229" s="459"/>
      <c r="Q229" s="459"/>
      <c r="R229" s="459"/>
      <c r="S229" s="459"/>
      <c r="T229" s="460"/>
      <c r="U229" s="192"/>
    </row>
    <row r="230" spans="1:28" s="287" customFormat="1" ht="360" customHeight="1" x14ac:dyDescent="0.3">
      <c r="A230" s="185">
        <v>1</v>
      </c>
      <c r="B230" s="185" t="s">
        <v>1523</v>
      </c>
      <c r="C230" s="186" t="s">
        <v>1524</v>
      </c>
      <c r="D230" s="187"/>
      <c r="E230" s="190" t="s">
        <v>0</v>
      </c>
      <c r="F230" s="185" t="s">
        <v>116</v>
      </c>
      <c r="G230" s="185" t="s">
        <v>1525</v>
      </c>
      <c r="H230" s="198" t="s">
        <v>1006</v>
      </c>
      <c r="I230" s="185" t="s">
        <v>1474</v>
      </c>
      <c r="J230" s="187" t="s">
        <v>325</v>
      </c>
      <c r="K230" s="187" t="s">
        <v>50</v>
      </c>
      <c r="L230" s="188" t="s">
        <v>51</v>
      </c>
      <c r="M230" s="185" t="s">
        <v>1139</v>
      </c>
      <c r="N230" s="187" t="s">
        <v>1496</v>
      </c>
      <c r="O230" s="185" t="s">
        <v>906</v>
      </c>
      <c r="P230" s="185" t="s">
        <v>1477</v>
      </c>
      <c r="Q230" s="189" t="s">
        <v>1526</v>
      </c>
      <c r="R230" s="189" t="s">
        <v>1527</v>
      </c>
      <c r="S230" s="224"/>
      <c r="T230" s="224"/>
      <c r="U230" s="192">
        <v>1</v>
      </c>
    </row>
    <row r="231" spans="1:28" s="289" customFormat="1" ht="20.25" customHeight="1" x14ac:dyDescent="0.3">
      <c r="A231" s="458" t="s">
        <v>43</v>
      </c>
      <c r="B231" s="459"/>
      <c r="C231" s="459"/>
      <c r="D231" s="459"/>
      <c r="E231" s="459"/>
      <c r="F231" s="459"/>
      <c r="G231" s="459"/>
      <c r="H231" s="459"/>
      <c r="I231" s="459"/>
      <c r="J231" s="459"/>
      <c r="K231" s="459"/>
      <c r="L231" s="459"/>
      <c r="M231" s="459"/>
      <c r="N231" s="459"/>
      <c r="O231" s="459"/>
      <c r="P231" s="459"/>
      <c r="Q231" s="459"/>
      <c r="R231" s="459"/>
      <c r="S231" s="459"/>
      <c r="T231" s="460"/>
      <c r="U231" s="192"/>
    </row>
    <row r="232" spans="1:28" s="287" customFormat="1" ht="360" customHeight="1" x14ac:dyDescent="0.3">
      <c r="A232" s="185">
        <v>1</v>
      </c>
      <c r="B232" s="185" t="s">
        <v>1528</v>
      </c>
      <c r="C232" s="186" t="s">
        <v>1529</v>
      </c>
      <c r="D232" s="187"/>
      <c r="E232" s="187" t="s">
        <v>0</v>
      </c>
      <c r="F232" s="185" t="s">
        <v>1501</v>
      </c>
      <c r="G232" s="185" t="s">
        <v>1525</v>
      </c>
      <c r="H232" s="198" t="s">
        <v>1006</v>
      </c>
      <c r="I232" s="185" t="s">
        <v>1474</v>
      </c>
      <c r="J232" s="187" t="s">
        <v>325</v>
      </c>
      <c r="K232" s="187" t="s">
        <v>50</v>
      </c>
      <c r="L232" s="188" t="s">
        <v>51</v>
      </c>
      <c r="M232" s="185" t="s">
        <v>1139</v>
      </c>
      <c r="N232" s="187" t="s">
        <v>1496</v>
      </c>
      <c r="O232" s="185" t="s">
        <v>906</v>
      </c>
      <c r="P232" s="185" t="s">
        <v>1477</v>
      </c>
      <c r="Q232" s="189" t="s">
        <v>1530</v>
      </c>
      <c r="R232" s="189" t="s">
        <v>1531</v>
      </c>
      <c r="S232" s="224"/>
      <c r="T232" s="224"/>
      <c r="U232" s="192">
        <v>1</v>
      </c>
    </row>
    <row r="233" spans="1:28" s="289" customFormat="1" ht="20.25" customHeight="1" x14ac:dyDescent="0.3">
      <c r="A233" s="458" t="s">
        <v>1532</v>
      </c>
      <c r="B233" s="459"/>
      <c r="C233" s="459"/>
      <c r="D233" s="459"/>
      <c r="E233" s="459"/>
      <c r="F233" s="459"/>
      <c r="G233" s="459"/>
      <c r="H233" s="459"/>
      <c r="I233" s="459"/>
      <c r="J233" s="459"/>
      <c r="K233" s="459"/>
      <c r="L233" s="459"/>
      <c r="M233" s="459"/>
      <c r="N233" s="459"/>
      <c r="O233" s="459"/>
      <c r="P233" s="459"/>
      <c r="Q233" s="459"/>
      <c r="R233" s="459"/>
      <c r="S233" s="459"/>
      <c r="T233" s="460"/>
      <c r="U233" s="192"/>
    </row>
    <row r="234" spans="1:28" s="289" customFormat="1" ht="20.25" customHeight="1" x14ac:dyDescent="0.3">
      <c r="A234" s="458" t="s">
        <v>42</v>
      </c>
      <c r="B234" s="459"/>
      <c r="C234" s="459"/>
      <c r="D234" s="459"/>
      <c r="E234" s="459"/>
      <c r="F234" s="459"/>
      <c r="G234" s="459"/>
      <c r="H234" s="459"/>
      <c r="I234" s="459"/>
      <c r="J234" s="459"/>
      <c r="K234" s="459"/>
      <c r="L234" s="459"/>
      <c r="M234" s="459"/>
      <c r="N234" s="459"/>
      <c r="O234" s="459"/>
      <c r="P234" s="459"/>
      <c r="Q234" s="459"/>
      <c r="R234" s="459"/>
      <c r="S234" s="459"/>
      <c r="T234" s="460"/>
      <c r="U234" s="192"/>
    </row>
    <row r="235" spans="1:28" s="287" customFormat="1" ht="360" customHeight="1" x14ac:dyDescent="0.3">
      <c r="A235" s="185">
        <v>1</v>
      </c>
      <c r="B235" s="185" t="s">
        <v>1533</v>
      </c>
      <c r="C235" s="186" t="s">
        <v>1534</v>
      </c>
      <c r="D235" s="187"/>
      <c r="E235" s="185" t="s">
        <v>0</v>
      </c>
      <c r="F235" s="185" t="s">
        <v>113</v>
      </c>
      <c r="G235" s="185" t="s">
        <v>1535</v>
      </c>
      <c r="H235" s="198" t="s">
        <v>1006</v>
      </c>
      <c r="I235" s="185" t="s">
        <v>1536</v>
      </c>
      <c r="J235" s="187" t="s">
        <v>335</v>
      </c>
      <c r="K235" s="187" t="s">
        <v>50</v>
      </c>
      <c r="L235" s="188" t="s">
        <v>51</v>
      </c>
      <c r="M235" s="188" t="s">
        <v>52</v>
      </c>
      <c r="N235" s="187" t="s">
        <v>1496</v>
      </c>
      <c r="O235" s="185" t="s">
        <v>906</v>
      </c>
      <c r="P235" s="185" t="s">
        <v>1477</v>
      </c>
      <c r="Q235" s="188" t="s">
        <v>1537</v>
      </c>
      <c r="R235" s="189" t="s">
        <v>1538</v>
      </c>
      <c r="S235" s="224"/>
      <c r="T235" s="224"/>
      <c r="U235" s="192">
        <v>1</v>
      </c>
    </row>
    <row r="236" spans="1:28" s="289" customFormat="1" ht="20.25" customHeight="1" x14ac:dyDescent="0.3">
      <c r="A236" s="458" t="s">
        <v>43</v>
      </c>
      <c r="B236" s="459"/>
      <c r="C236" s="459"/>
      <c r="D236" s="459"/>
      <c r="E236" s="459"/>
      <c r="F236" s="459"/>
      <c r="G236" s="459"/>
      <c r="H236" s="459"/>
      <c r="I236" s="459"/>
      <c r="J236" s="459"/>
      <c r="K236" s="459"/>
      <c r="L236" s="459"/>
      <c r="M236" s="459"/>
      <c r="N236" s="459"/>
      <c r="O236" s="459"/>
      <c r="P236" s="459"/>
      <c r="Q236" s="459"/>
      <c r="R236" s="459"/>
      <c r="S236" s="459"/>
      <c r="T236" s="460"/>
      <c r="U236" s="192"/>
    </row>
    <row r="237" spans="1:28" s="287" customFormat="1" ht="360" customHeight="1" x14ac:dyDescent="0.3">
      <c r="A237" s="185">
        <v>1</v>
      </c>
      <c r="B237" s="185" t="s">
        <v>1539</v>
      </c>
      <c r="C237" s="293" t="s">
        <v>1540</v>
      </c>
      <c r="D237" s="187"/>
      <c r="E237" s="187" t="s">
        <v>0</v>
      </c>
      <c r="F237" s="185" t="s">
        <v>1501</v>
      </c>
      <c r="G237" s="185" t="s">
        <v>1535</v>
      </c>
      <c r="H237" s="198" t="s">
        <v>1006</v>
      </c>
      <c r="I237" s="185" t="s">
        <v>1474</v>
      </c>
      <c r="J237" s="187" t="s">
        <v>325</v>
      </c>
      <c r="K237" s="187" t="s">
        <v>50</v>
      </c>
      <c r="L237" s="188" t="s">
        <v>51</v>
      </c>
      <c r="M237" s="188" t="s">
        <v>52</v>
      </c>
      <c r="N237" s="187" t="s">
        <v>1496</v>
      </c>
      <c r="O237" s="185" t="s">
        <v>906</v>
      </c>
      <c r="P237" s="185" t="s">
        <v>1477</v>
      </c>
      <c r="Q237" s="188" t="s">
        <v>1541</v>
      </c>
      <c r="R237" s="189" t="s">
        <v>1542</v>
      </c>
      <c r="S237" s="224"/>
      <c r="T237" s="224"/>
      <c r="U237" s="192">
        <v>1</v>
      </c>
    </row>
    <row r="238" spans="1:28" s="299" customFormat="1" ht="20.25" customHeight="1" x14ac:dyDescent="0.3">
      <c r="A238" s="462" t="s">
        <v>571</v>
      </c>
      <c r="B238" s="463"/>
      <c r="C238" s="463"/>
      <c r="D238" s="463"/>
      <c r="E238" s="463"/>
      <c r="F238" s="463"/>
      <c r="G238" s="463"/>
      <c r="H238" s="463"/>
      <c r="I238" s="463"/>
      <c r="J238" s="463"/>
      <c r="K238" s="463"/>
      <c r="L238" s="463"/>
      <c r="M238" s="463"/>
      <c r="N238" s="463"/>
      <c r="O238" s="463"/>
      <c r="P238" s="463"/>
      <c r="Q238" s="463"/>
      <c r="R238" s="463"/>
      <c r="S238" s="463"/>
      <c r="T238" s="464"/>
      <c r="U238" s="104"/>
      <c r="V238" s="298"/>
      <c r="W238" s="298"/>
      <c r="X238" s="298"/>
      <c r="Y238" s="298"/>
      <c r="Z238" s="298"/>
      <c r="AA238" s="298"/>
      <c r="AB238" s="298"/>
    </row>
    <row r="239" spans="1:28" s="328" customFormat="1" ht="20.25" customHeight="1" x14ac:dyDescent="0.3">
      <c r="A239" s="517" t="s">
        <v>1749</v>
      </c>
      <c r="B239" s="518"/>
      <c r="C239" s="518"/>
      <c r="D239" s="518"/>
      <c r="E239" s="518"/>
      <c r="F239" s="518"/>
      <c r="G239" s="518"/>
      <c r="H239" s="518"/>
      <c r="I239" s="518"/>
      <c r="J239" s="518"/>
      <c r="K239" s="518"/>
      <c r="L239" s="518"/>
      <c r="M239" s="518"/>
      <c r="N239" s="518"/>
      <c r="O239" s="518"/>
      <c r="P239" s="518"/>
      <c r="Q239" s="518"/>
      <c r="R239" s="518"/>
      <c r="S239" s="518"/>
      <c r="T239" s="519"/>
      <c r="U239" s="104"/>
    </row>
    <row r="240" spans="1:28" s="328" customFormat="1" ht="20.25" customHeight="1" x14ac:dyDescent="0.3">
      <c r="A240" s="517" t="s">
        <v>42</v>
      </c>
      <c r="B240" s="518"/>
      <c r="C240" s="518"/>
      <c r="D240" s="518"/>
      <c r="E240" s="518"/>
      <c r="F240" s="518"/>
      <c r="G240" s="518"/>
      <c r="H240" s="518"/>
      <c r="I240" s="518"/>
      <c r="J240" s="518"/>
      <c r="K240" s="518"/>
      <c r="L240" s="518"/>
      <c r="M240" s="518"/>
      <c r="N240" s="518"/>
      <c r="O240" s="518"/>
      <c r="P240" s="518"/>
      <c r="Q240" s="518"/>
      <c r="R240" s="518"/>
      <c r="S240" s="518"/>
      <c r="T240" s="519"/>
      <c r="U240" s="104"/>
    </row>
    <row r="241" spans="1:21" s="287" customFormat="1" ht="263.25" x14ac:dyDescent="0.3">
      <c r="A241" s="185">
        <v>1</v>
      </c>
      <c r="B241" s="185" t="s">
        <v>1750</v>
      </c>
      <c r="C241" s="187" t="s">
        <v>1751</v>
      </c>
      <c r="D241" s="187"/>
      <c r="E241" s="187" t="s">
        <v>0</v>
      </c>
      <c r="F241" s="185" t="s">
        <v>49</v>
      </c>
      <c r="G241" s="190" t="s">
        <v>549</v>
      </c>
      <c r="H241" s="185" t="s">
        <v>53</v>
      </c>
      <c r="I241" s="185" t="s">
        <v>33</v>
      </c>
      <c r="J241" s="191" t="s">
        <v>325</v>
      </c>
      <c r="K241" s="191" t="s">
        <v>50</v>
      </c>
      <c r="L241" s="188" t="s">
        <v>51</v>
      </c>
      <c r="M241" s="190" t="s">
        <v>1752</v>
      </c>
      <c r="N241" s="189" t="s">
        <v>1008</v>
      </c>
      <c r="O241" s="185" t="s">
        <v>906</v>
      </c>
      <c r="P241" s="190" t="s">
        <v>1753</v>
      </c>
      <c r="Q241" s="191" t="s">
        <v>1754</v>
      </c>
      <c r="R241" s="189" t="s">
        <v>1755</v>
      </c>
      <c r="S241" s="224"/>
      <c r="T241" s="224"/>
      <c r="U241" s="192">
        <v>1</v>
      </c>
    </row>
    <row r="242" spans="1:21" s="287" customFormat="1" ht="306" customHeight="1" x14ac:dyDescent="0.3">
      <c r="A242" s="185">
        <v>2</v>
      </c>
      <c r="B242" s="185" t="s">
        <v>1756</v>
      </c>
      <c r="C242" s="187" t="s">
        <v>1757</v>
      </c>
      <c r="D242" s="187"/>
      <c r="E242" s="187" t="s">
        <v>0</v>
      </c>
      <c r="F242" s="185" t="s">
        <v>113</v>
      </c>
      <c r="G242" s="190" t="s">
        <v>549</v>
      </c>
      <c r="H242" s="185" t="s">
        <v>53</v>
      </c>
      <c r="I242" s="185" t="s">
        <v>33</v>
      </c>
      <c r="J242" s="191" t="s">
        <v>242</v>
      </c>
      <c r="K242" s="191" t="s">
        <v>50</v>
      </c>
      <c r="L242" s="188" t="s">
        <v>51</v>
      </c>
      <c r="M242" s="190" t="s">
        <v>1752</v>
      </c>
      <c r="N242" s="189" t="s">
        <v>1008</v>
      </c>
      <c r="O242" s="185" t="s">
        <v>906</v>
      </c>
      <c r="P242" s="191" t="s">
        <v>1758</v>
      </c>
      <c r="Q242" s="191" t="s">
        <v>1759</v>
      </c>
      <c r="R242" s="189" t="s">
        <v>1760</v>
      </c>
      <c r="S242" s="224"/>
      <c r="T242" s="224"/>
      <c r="U242" s="192">
        <v>1</v>
      </c>
    </row>
    <row r="243" spans="1:21" s="289" customFormat="1" ht="20.25" x14ac:dyDescent="0.3">
      <c r="A243" s="479" t="s">
        <v>43</v>
      </c>
      <c r="B243" s="480"/>
      <c r="C243" s="480"/>
      <c r="D243" s="480"/>
      <c r="E243" s="480"/>
      <c r="F243" s="480"/>
      <c r="G243" s="480"/>
      <c r="H243" s="480"/>
      <c r="I243" s="480"/>
      <c r="J243" s="480"/>
      <c r="K243" s="480"/>
      <c r="L243" s="480"/>
      <c r="M243" s="480"/>
      <c r="N243" s="480"/>
      <c r="O243" s="480"/>
      <c r="P243" s="480"/>
      <c r="Q243" s="480"/>
      <c r="R243" s="480"/>
      <c r="S243" s="480"/>
      <c r="T243" s="481"/>
      <c r="U243" s="192"/>
    </row>
    <row r="244" spans="1:21" s="287" customFormat="1" ht="243" x14ac:dyDescent="0.3">
      <c r="A244" s="185">
        <v>1</v>
      </c>
      <c r="B244" s="185" t="s">
        <v>1761</v>
      </c>
      <c r="C244" s="187" t="s">
        <v>1762</v>
      </c>
      <c r="D244" s="187"/>
      <c r="E244" s="187" t="s">
        <v>0</v>
      </c>
      <c r="F244" s="185" t="s">
        <v>1097</v>
      </c>
      <c r="G244" s="190" t="s">
        <v>549</v>
      </c>
      <c r="H244" s="185" t="s">
        <v>53</v>
      </c>
      <c r="I244" s="185" t="s">
        <v>33</v>
      </c>
      <c r="J244" s="191" t="s">
        <v>260</v>
      </c>
      <c r="K244" s="191" t="s">
        <v>50</v>
      </c>
      <c r="L244" s="188" t="s">
        <v>51</v>
      </c>
      <c r="M244" s="190" t="s">
        <v>1763</v>
      </c>
      <c r="N244" s="189" t="s">
        <v>1008</v>
      </c>
      <c r="O244" s="185" t="s">
        <v>906</v>
      </c>
      <c r="P244" s="185" t="s">
        <v>1477</v>
      </c>
      <c r="Q244" s="191" t="s">
        <v>1764</v>
      </c>
      <c r="R244" s="189" t="s">
        <v>1765</v>
      </c>
      <c r="S244" s="224"/>
      <c r="T244" s="224"/>
      <c r="U244" s="192">
        <v>1</v>
      </c>
    </row>
    <row r="245" spans="1:21" s="287" customFormat="1" ht="308.25" customHeight="1" x14ac:dyDescent="0.3">
      <c r="A245" s="185">
        <v>2</v>
      </c>
      <c r="B245" s="185" t="s">
        <v>1766</v>
      </c>
      <c r="C245" s="187" t="s">
        <v>1767</v>
      </c>
      <c r="D245" s="187"/>
      <c r="E245" s="187" t="s">
        <v>0</v>
      </c>
      <c r="F245" s="185" t="s">
        <v>1097</v>
      </c>
      <c r="G245" s="190" t="s">
        <v>549</v>
      </c>
      <c r="H245" s="185" t="s">
        <v>53</v>
      </c>
      <c r="I245" s="185" t="s">
        <v>33</v>
      </c>
      <c r="J245" s="191" t="s">
        <v>234</v>
      </c>
      <c r="K245" s="191" t="s">
        <v>50</v>
      </c>
      <c r="L245" s="188" t="s">
        <v>51</v>
      </c>
      <c r="M245" s="190" t="s">
        <v>1763</v>
      </c>
      <c r="N245" s="189" t="s">
        <v>1008</v>
      </c>
      <c r="O245" s="185" t="s">
        <v>906</v>
      </c>
      <c r="P245" s="185" t="s">
        <v>1477</v>
      </c>
      <c r="Q245" s="191" t="s">
        <v>1768</v>
      </c>
      <c r="R245" s="189" t="s">
        <v>1769</v>
      </c>
      <c r="S245" s="224"/>
      <c r="T245" s="224"/>
      <c r="U245" s="192">
        <v>1</v>
      </c>
    </row>
    <row r="246" spans="1:21" s="287" customFormat="1" ht="323.25" customHeight="1" x14ac:dyDescent="0.3">
      <c r="A246" s="185">
        <v>3</v>
      </c>
      <c r="B246" s="185" t="s">
        <v>1770</v>
      </c>
      <c r="C246" s="292" t="s">
        <v>1771</v>
      </c>
      <c r="D246" s="187"/>
      <c r="E246" s="187" t="s">
        <v>0</v>
      </c>
      <c r="F246" s="185" t="s">
        <v>1772</v>
      </c>
      <c r="G246" s="185" t="s">
        <v>549</v>
      </c>
      <c r="H246" s="185" t="s">
        <v>53</v>
      </c>
      <c r="I246" s="185" t="s">
        <v>33</v>
      </c>
      <c r="J246" s="187" t="s">
        <v>260</v>
      </c>
      <c r="K246" s="187" t="s">
        <v>50</v>
      </c>
      <c r="L246" s="188" t="s">
        <v>51</v>
      </c>
      <c r="M246" s="188" t="s">
        <v>1773</v>
      </c>
      <c r="N246" s="189" t="s">
        <v>1008</v>
      </c>
      <c r="O246" s="185" t="s">
        <v>906</v>
      </c>
      <c r="P246" s="185" t="s">
        <v>1477</v>
      </c>
      <c r="Q246" s="191" t="s">
        <v>1774</v>
      </c>
      <c r="R246" s="189" t="s">
        <v>1775</v>
      </c>
      <c r="S246" s="224"/>
      <c r="T246" s="224"/>
      <c r="U246" s="192">
        <v>1</v>
      </c>
    </row>
    <row r="247" spans="1:21" s="287" customFormat="1" ht="329.25" customHeight="1" x14ac:dyDescent="0.3">
      <c r="A247" s="185">
        <v>4</v>
      </c>
      <c r="B247" s="185" t="s">
        <v>1776</v>
      </c>
      <c r="C247" s="187" t="s">
        <v>1777</v>
      </c>
      <c r="D247" s="187"/>
      <c r="E247" s="187" t="s">
        <v>0</v>
      </c>
      <c r="F247" s="185" t="s">
        <v>1097</v>
      </c>
      <c r="G247" s="190" t="s">
        <v>549</v>
      </c>
      <c r="H247" s="185" t="s">
        <v>53</v>
      </c>
      <c r="I247" s="185" t="s">
        <v>33</v>
      </c>
      <c r="J247" s="191" t="s">
        <v>260</v>
      </c>
      <c r="K247" s="191" t="s">
        <v>50</v>
      </c>
      <c r="L247" s="188" t="s">
        <v>51</v>
      </c>
      <c r="M247" s="190" t="s">
        <v>1778</v>
      </c>
      <c r="N247" s="189" t="s">
        <v>1008</v>
      </c>
      <c r="O247" s="185" t="s">
        <v>906</v>
      </c>
      <c r="P247" s="185" t="s">
        <v>1477</v>
      </c>
      <c r="Q247" s="191" t="s">
        <v>1779</v>
      </c>
      <c r="R247" s="189" t="s">
        <v>1780</v>
      </c>
      <c r="S247" s="224"/>
      <c r="T247" s="224"/>
      <c r="U247" s="192">
        <v>1</v>
      </c>
    </row>
    <row r="248" spans="1:21" s="287" customFormat="1" ht="243" x14ac:dyDescent="0.3">
      <c r="A248" s="185">
        <v>5</v>
      </c>
      <c r="B248" s="185" t="s">
        <v>1781</v>
      </c>
      <c r="C248" s="187" t="s">
        <v>1782</v>
      </c>
      <c r="D248" s="187"/>
      <c r="E248" s="187" t="s">
        <v>0</v>
      </c>
      <c r="F248" s="185" t="s">
        <v>1097</v>
      </c>
      <c r="G248" s="185" t="s">
        <v>549</v>
      </c>
      <c r="H248" s="185" t="s">
        <v>53</v>
      </c>
      <c r="I248" s="185" t="s">
        <v>33</v>
      </c>
      <c r="J248" s="187" t="s">
        <v>234</v>
      </c>
      <c r="K248" s="187" t="s">
        <v>50</v>
      </c>
      <c r="L248" s="188" t="s">
        <v>51</v>
      </c>
      <c r="M248" s="190" t="s">
        <v>1783</v>
      </c>
      <c r="N248" s="189" t="s">
        <v>1008</v>
      </c>
      <c r="O248" s="185" t="s">
        <v>906</v>
      </c>
      <c r="P248" s="185" t="s">
        <v>1477</v>
      </c>
      <c r="Q248" s="189" t="s">
        <v>1784</v>
      </c>
      <c r="R248" s="189" t="s">
        <v>1785</v>
      </c>
      <c r="S248" s="224"/>
      <c r="T248" s="224"/>
      <c r="U248" s="192">
        <v>1</v>
      </c>
    </row>
    <row r="249" spans="1:21" s="289" customFormat="1" ht="20.25" customHeight="1" x14ac:dyDescent="0.3">
      <c r="A249" s="458" t="s">
        <v>1786</v>
      </c>
      <c r="B249" s="459"/>
      <c r="C249" s="459"/>
      <c r="D249" s="459"/>
      <c r="E249" s="459"/>
      <c r="F249" s="459"/>
      <c r="G249" s="459"/>
      <c r="H249" s="459"/>
      <c r="I249" s="459"/>
      <c r="J249" s="459"/>
      <c r="K249" s="459"/>
      <c r="L249" s="459"/>
      <c r="M249" s="459"/>
      <c r="N249" s="459"/>
      <c r="O249" s="459"/>
      <c r="P249" s="459"/>
      <c r="Q249" s="459"/>
      <c r="R249" s="459"/>
      <c r="S249" s="459"/>
      <c r="T249" s="460"/>
      <c r="U249" s="192"/>
    </row>
    <row r="250" spans="1:21" s="289" customFormat="1" ht="20.25" customHeight="1" x14ac:dyDescent="0.3">
      <c r="A250" s="458" t="s">
        <v>42</v>
      </c>
      <c r="B250" s="459"/>
      <c r="C250" s="459"/>
      <c r="D250" s="459"/>
      <c r="E250" s="459"/>
      <c r="F250" s="459"/>
      <c r="G250" s="459"/>
      <c r="H250" s="459"/>
      <c r="I250" s="459"/>
      <c r="J250" s="459"/>
      <c r="K250" s="459"/>
      <c r="L250" s="459"/>
      <c r="M250" s="459"/>
      <c r="N250" s="459"/>
      <c r="O250" s="459"/>
      <c r="P250" s="459"/>
      <c r="Q250" s="459"/>
      <c r="R250" s="459"/>
      <c r="S250" s="459"/>
      <c r="T250" s="460"/>
      <c r="U250" s="192"/>
    </row>
    <row r="251" spans="1:21" s="193" customFormat="1" ht="243" x14ac:dyDescent="0.3">
      <c r="A251" s="185">
        <v>1</v>
      </c>
      <c r="B251" s="185" t="s">
        <v>1787</v>
      </c>
      <c r="C251" s="186" t="s">
        <v>1788</v>
      </c>
      <c r="D251" s="187"/>
      <c r="E251" s="185" t="s">
        <v>0</v>
      </c>
      <c r="F251" s="185" t="s">
        <v>113</v>
      </c>
      <c r="G251" s="185" t="s">
        <v>550</v>
      </c>
      <c r="H251" s="185" t="s">
        <v>53</v>
      </c>
      <c r="I251" s="185" t="s">
        <v>33</v>
      </c>
      <c r="J251" s="187" t="s">
        <v>234</v>
      </c>
      <c r="K251" s="187" t="s">
        <v>50</v>
      </c>
      <c r="L251" s="188" t="s">
        <v>51</v>
      </c>
      <c r="M251" s="188" t="s">
        <v>52</v>
      </c>
      <c r="N251" s="189" t="s">
        <v>1008</v>
      </c>
      <c r="O251" s="185" t="s">
        <v>906</v>
      </c>
      <c r="P251" s="185" t="s">
        <v>1477</v>
      </c>
      <c r="Q251" s="189" t="s">
        <v>1789</v>
      </c>
      <c r="R251" s="189" t="s">
        <v>1790</v>
      </c>
      <c r="S251" s="224"/>
      <c r="T251" s="224"/>
      <c r="U251" s="192">
        <v>1</v>
      </c>
    </row>
    <row r="252" spans="1:21" s="193" customFormat="1" ht="243" x14ac:dyDescent="0.3">
      <c r="A252" s="185">
        <v>2</v>
      </c>
      <c r="B252" s="185" t="s">
        <v>1791</v>
      </c>
      <c r="C252" s="186" t="s">
        <v>1792</v>
      </c>
      <c r="D252" s="187"/>
      <c r="E252" s="185" t="s">
        <v>0</v>
      </c>
      <c r="F252" s="185" t="s">
        <v>113</v>
      </c>
      <c r="G252" s="185" t="s">
        <v>550</v>
      </c>
      <c r="H252" s="185" t="s">
        <v>53</v>
      </c>
      <c r="I252" s="185" t="s">
        <v>33</v>
      </c>
      <c r="J252" s="187" t="s">
        <v>260</v>
      </c>
      <c r="K252" s="187" t="s">
        <v>50</v>
      </c>
      <c r="L252" s="188" t="s">
        <v>51</v>
      </c>
      <c r="M252" s="188" t="s">
        <v>1793</v>
      </c>
      <c r="N252" s="189" t="s">
        <v>1008</v>
      </c>
      <c r="O252" s="185" t="s">
        <v>906</v>
      </c>
      <c r="P252" s="185" t="s">
        <v>1477</v>
      </c>
      <c r="Q252" s="189" t="s">
        <v>1794</v>
      </c>
      <c r="R252" s="189" t="s">
        <v>1795</v>
      </c>
      <c r="S252" s="224"/>
      <c r="T252" s="224"/>
      <c r="U252" s="192">
        <v>1</v>
      </c>
    </row>
    <row r="253" spans="1:21" s="289" customFormat="1" ht="20.25" customHeight="1" x14ac:dyDescent="0.3">
      <c r="A253" s="458" t="s">
        <v>43</v>
      </c>
      <c r="B253" s="459"/>
      <c r="C253" s="459"/>
      <c r="D253" s="459"/>
      <c r="E253" s="459"/>
      <c r="F253" s="459"/>
      <c r="G253" s="459"/>
      <c r="H253" s="459"/>
      <c r="I253" s="459"/>
      <c r="J253" s="459"/>
      <c r="K253" s="459"/>
      <c r="L253" s="459"/>
      <c r="M253" s="459"/>
      <c r="N253" s="459"/>
      <c r="O253" s="459"/>
      <c r="P253" s="459"/>
      <c r="Q253" s="459"/>
      <c r="R253" s="459"/>
      <c r="S253" s="459"/>
      <c r="T253" s="460"/>
      <c r="U253" s="192"/>
    </row>
    <row r="254" spans="1:21" s="193" customFormat="1" ht="243" x14ac:dyDescent="0.3">
      <c r="A254" s="185">
        <v>1</v>
      </c>
      <c r="B254" s="185" t="s">
        <v>1796</v>
      </c>
      <c r="C254" s="186" t="s">
        <v>1797</v>
      </c>
      <c r="D254" s="187"/>
      <c r="E254" s="187" t="s">
        <v>0</v>
      </c>
      <c r="F254" s="185" t="s">
        <v>1167</v>
      </c>
      <c r="G254" s="185" t="s">
        <v>550</v>
      </c>
      <c r="H254" s="185" t="s">
        <v>53</v>
      </c>
      <c r="I254" s="185" t="s">
        <v>33</v>
      </c>
      <c r="J254" s="187" t="s">
        <v>260</v>
      </c>
      <c r="K254" s="187" t="s">
        <v>50</v>
      </c>
      <c r="L254" s="188" t="s">
        <v>51</v>
      </c>
      <c r="M254" s="188" t="s">
        <v>52</v>
      </c>
      <c r="N254" s="189" t="s">
        <v>1008</v>
      </c>
      <c r="O254" s="185" t="s">
        <v>906</v>
      </c>
      <c r="P254" s="185" t="s">
        <v>1477</v>
      </c>
      <c r="Q254" s="189" t="s">
        <v>1798</v>
      </c>
      <c r="R254" s="189" t="s">
        <v>1799</v>
      </c>
      <c r="S254" s="224"/>
      <c r="T254" s="224"/>
      <c r="U254" s="192">
        <v>1</v>
      </c>
    </row>
    <row r="255" spans="1:21" s="193" customFormat="1" ht="265.5" customHeight="1" x14ac:dyDescent="0.3">
      <c r="A255" s="185">
        <v>2</v>
      </c>
      <c r="B255" s="185" t="s">
        <v>1800</v>
      </c>
      <c r="C255" s="186" t="s">
        <v>1801</v>
      </c>
      <c r="D255" s="187"/>
      <c r="E255" s="187" t="s">
        <v>0</v>
      </c>
      <c r="F255" s="185" t="s">
        <v>1167</v>
      </c>
      <c r="G255" s="185" t="s">
        <v>550</v>
      </c>
      <c r="H255" s="185" t="s">
        <v>53</v>
      </c>
      <c r="I255" s="185" t="s">
        <v>33</v>
      </c>
      <c r="J255" s="187" t="s">
        <v>242</v>
      </c>
      <c r="K255" s="187" t="s">
        <v>50</v>
      </c>
      <c r="L255" s="188" t="s">
        <v>51</v>
      </c>
      <c r="M255" s="188" t="s">
        <v>52</v>
      </c>
      <c r="N255" s="189" t="s">
        <v>1008</v>
      </c>
      <c r="O255" s="185" t="s">
        <v>906</v>
      </c>
      <c r="P255" s="185" t="s">
        <v>1477</v>
      </c>
      <c r="Q255" s="189" t="s">
        <v>1802</v>
      </c>
      <c r="R255" s="189" t="s">
        <v>1803</v>
      </c>
      <c r="S255" s="224"/>
      <c r="T255" s="224"/>
      <c r="U255" s="192">
        <v>1</v>
      </c>
    </row>
    <row r="256" spans="1:21" s="193" customFormat="1" ht="310.5" customHeight="1" x14ac:dyDescent="0.3">
      <c r="A256" s="185">
        <v>3</v>
      </c>
      <c r="B256" s="185" t="s">
        <v>1804</v>
      </c>
      <c r="C256" s="186" t="s">
        <v>1805</v>
      </c>
      <c r="D256" s="187"/>
      <c r="E256" s="187" t="s">
        <v>0</v>
      </c>
      <c r="F256" s="185" t="s">
        <v>1167</v>
      </c>
      <c r="G256" s="185" t="s">
        <v>550</v>
      </c>
      <c r="H256" s="185" t="s">
        <v>53</v>
      </c>
      <c r="I256" s="185" t="s">
        <v>33</v>
      </c>
      <c r="J256" s="187" t="s">
        <v>234</v>
      </c>
      <c r="K256" s="187" t="s">
        <v>50</v>
      </c>
      <c r="L256" s="188" t="s">
        <v>51</v>
      </c>
      <c r="M256" s="188" t="s">
        <v>52</v>
      </c>
      <c r="N256" s="189" t="s">
        <v>1008</v>
      </c>
      <c r="O256" s="185" t="s">
        <v>906</v>
      </c>
      <c r="P256" s="185" t="s">
        <v>1477</v>
      </c>
      <c r="Q256" s="189" t="s">
        <v>1806</v>
      </c>
      <c r="R256" s="189" t="s">
        <v>1807</v>
      </c>
      <c r="S256" s="224"/>
      <c r="T256" s="224"/>
      <c r="U256" s="192">
        <v>1</v>
      </c>
    </row>
    <row r="257" spans="1:21" s="193" customFormat="1" ht="243" x14ac:dyDescent="0.3">
      <c r="A257" s="185">
        <v>4</v>
      </c>
      <c r="B257" s="185" t="s">
        <v>1808</v>
      </c>
      <c r="C257" s="186" t="s">
        <v>1809</v>
      </c>
      <c r="D257" s="185"/>
      <c r="E257" s="187" t="s">
        <v>0</v>
      </c>
      <c r="F257" s="185" t="s">
        <v>1167</v>
      </c>
      <c r="G257" s="185" t="s">
        <v>550</v>
      </c>
      <c r="H257" s="185" t="s">
        <v>53</v>
      </c>
      <c r="I257" s="185" t="s">
        <v>33</v>
      </c>
      <c r="J257" s="187" t="s">
        <v>242</v>
      </c>
      <c r="K257" s="187" t="s">
        <v>50</v>
      </c>
      <c r="L257" s="188" t="s">
        <v>51</v>
      </c>
      <c r="M257" s="188" t="s">
        <v>52</v>
      </c>
      <c r="N257" s="189" t="s">
        <v>1008</v>
      </c>
      <c r="O257" s="185" t="s">
        <v>906</v>
      </c>
      <c r="P257" s="185" t="s">
        <v>1477</v>
      </c>
      <c r="Q257" s="189" t="s">
        <v>1810</v>
      </c>
      <c r="R257" s="189" t="s">
        <v>1811</v>
      </c>
      <c r="S257" s="224"/>
      <c r="T257" s="224"/>
      <c r="U257" s="192">
        <v>1</v>
      </c>
    </row>
    <row r="258" spans="1:21" s="193" customFormat="1" ht="306.75" customHeight="1" x14ac:dyDescent="0.3">
      <c r="A258" s="185">
        <v>5</v>
      </c>
      <c r="B258" s="185" t="s">
        <v>1812</v>
      </c>
      <c r="C258" s="186" t="s">
        <v>1813</v>
      </c>
      <c r="D258" s="187"/>
      <c r="E258" s="187" t="s">
        <v>0</v>
      </c>
      <c r="F258" s="185" t="s">
        <v>1167</v>
      </c>
      <c r="G258" s="185" t="s">
        <v>550</v>
      </c>
      <c r="H258" s="185" t="s">
        <v>53</v>
      </c>
      <c r="I258" s="185" t="s">
        <v>33</v>
      </c>
      <c r="J258" s="187" t="s">
        <v>325</v>
      </c>
      <c r="K258" s="187" t="s">
        <v>50</v>
      </c>
      <c r="L258" s="188" t="s">
        <v>51</v>
      </c>
      <c r="M258" s="188" t="s">
        <v>52</v>
      </c>
      <c r="N258" s="189" t="s">
        <v>1008</v>
      </c>
      <c r="O258" s="185" t="s">
        <v>906</v>
      </c>
      <c r="P258" s="185" t="s">
        <v>1477</v>
      </c>
      <c r="Q258" s="189" t="s">
        <v>1814</v>
      </c>
      <c r="R258" s="189" t="s">
        <v>1815</v>
      </c>
      <c r="S258" s="224"/>
      <c r="T258" s="224"/>
      <c r="U258" s="192">
        <v>1</v>
      </c>
    </row>
    <row r="259" spans="1:21" s="329" customFormat="1" ht="20.25" customHeight="1" x14ac:dyDescent="0.3">
      <c r="A259" s="511" t="s">
        <v>1816</v>
      </c>
      <c r="B259" s="512"/>
      <c r="C259" s="512"/>
      <c r="D259" s="512"/>
      <c r="E259" s="512"/>
      <c r="F259" s="512"/>
      <c r="G259" s="512"/>
      <c r="H259" s="512"/>
      <c r="I259" s="512"/>
      <c r="J259" s="512"/>
      <c r="K259" s="512"/>
      <c r="L259" s="512"/>
      <c r="M259" s="512"/>
      <c r="N259" s="512"/>
      <c r="O259" s="512"/>
      <c r="P259" s="512"/>
      <c r="Q259" s="512"/>
      <c r="R259" s="512"/>
      <c r="S259" s="512"/>
      <c r="T259" s="513"/>
      <c r="U259" s="192"/>
    </row>
    <row r="260" spans="1:21" s="329" customFormat="1" ht="20.25" customHeight="1" x14ac:dyDescent="0.3">
      <c r="A260" s="511" t="s">
        <v>42</v>
      </c>
      <c r="B260" s="512"/>
      <c r="C260" s="512"/>
      <c r="D260" s="512"/>
      <c r="E260" s="512"/>
      <c r="F260" s="512"/>
      <c r="G260" s="512"/>
      <c r="H260" s="512"/>
      <c r="I260" s="512"/>
      <c r="J260" s="512"/>
      <c r="K260" s="512"/>
      <c r="L260" s="512"/>
      <c r="M260" s="512"/>
      <c r="N260" s="512"/>
      <c r="O260" s="512"/>
      <c r="P260" s="512"/>
      <c r="Q260" s="512"/>
      <c r="R260" s="512"/>
      <c r="S260" s="512"/>
      <c r="T260" s="513"/>
      <c r="U260" s="192"/>
    </row>
    <row r="261" spans="1:21" s="330" customFormat="1" ht="263.25" x14ac:dyDescent="0.3">
      <c r="A261" s="185">
        <v>1</v>
      </c>
      <c r="B261" s="185" t="s">
        <v>1817</v>
      </c>
      <c r="C261" s="185" t="s">
        <v>1818</v>
      </c>
      <c r="D261" s="185"/>
      <c r="E261" s="185" t="s">
        <v>0</v>
      </c>
      <c r="F261" s="185" t="s">
        <v>49</v>
      </c>
      <c r="G261" s="185" t="s">
        <v>551</v>
      </c>
      <c r="H261" s="185" t="s">
        <v>53</v>
      </c>
      <c r="I261" s="185" t="s">
        <v>33</v>
      </c>
      <c r="J261" s="185" t="s">
        <v>234</v>
      </c>
      <c r="K261" s="185" t="s">
        <v>50</v>
      </c>
      <c r="L261" s="188" t="s">
        <v>51</v>
      </c>
      <c r="M261" s="185" t="s">
        <v>1819</v>
      </c>
      <c r="N261" s="189" t="s">
        <v>1008</v>
      </c>
      <c r="O261" s="185" t="s">
        <v>906</v>
      </c>
      <c r="P261" s="185" t="s">
        <v>1477</v>
      </c>
      <c r="Q261" s="189" t="s">
        <v>1820</v>
      </c>
      <c r="R261" s="189" t="s">
        <v>1821</v>
      </c>
      <c r="S261" s="224"/>
      <c r="T261" s="224"/>
      <c r="U261" s="192">
        <v>1</v>
      </c>
    </row>
    <row r="262" spans="1:21" s="330" customFormat="1" ht="243" x14ac:dyDescent="0.3">
      <c r="A262" s="185" t="s">
        <v>1822</v>
      </c>
      <c r="B262" s="185" t="s">
        <v>1823</v>
      </c>
      <c r="C262" s="292" t="s">
        <v>1824</v>
      </c>
      <c r="D262" s="185" t="s">
        <v>0</v>
      </c>
      <c r="E262" s="185"/>
      <c r="F262" s="185" t="s">
        <v>113</v>
      </c>
      <c r="G262" s="185" t="s">
        <v>551</v>
      </c>
      <c r="H262" s="185" t="s">
        <v>53</v>
      </c>
      <c r="I262" s="185" t="s">
        <v>33</v>
      </c>
      <c r="J262" s="185" t="s">
        <v>260</v>
      </c>
      <c r="K262" s="185" t="s">
        <v>50</v>
      </c>
      <c r="L262" s="188" t="s">
        <v>51</v>
      </c>
      <c r="M262" s="185" t="s">
        <v>1825</v>
      </c>
      <c r="N262" s="189" t="s">
        <v>1008</v>
      </c>
      <c r="O262" s="185" t="s">
        <v>906</v>
      </c>
      <c r="P262" s="185" t="s">
        <v>1477</v>
      </c>
      <c r="Q262" s="188" t="s">
        <v>1826</v>
      </c>
      <c r="R262" s="189" t="s">
        <v>1827</v>
      </c>
      <c r="S262" s="224"/>
      <c r="T262" s="224"/>
      <c r="U262" s="192">
        <v>1</v>
      </c>
    </row>
    <row r="263" spans="1:21" s="330" customFormat="1" ht="283.5" x14ac:dyDescent="0.3">
      <c r="A263" s="185" t="s">
        <v>382</v>
      </c>
      <c r="B263" s="185" t="s">
        <v>1828</v>
      </c>
      <c r="C263" s="292" t="s">
        <v>1829</v>
      </c>
      <c r="D263" s="185"/>
      <c r="E263" s="185" t="s">
        <v>0</v>
      </c>
      <c r="F263" s="185" t="s">
        <v>113</v>
      </c>
      <c r="G263" s="185" t="s">
        <v>551</v>
      </c>
      <c r="H263" s="185" t="s">
        <v>53</v>
      </c>
      <c r="I263" s="185" t="s">
        <v>33</v>
      </c>
      <c r="J263" s="185" t="s">
        <v>234</v>
      </c>
      <c r="K263" s="185" t="s">
        <v>50</v>
      </c>
      <c r="L263" s="188" t="s">
        <v>51</v>
      </c>
      <c r="M263" s="185" t="s">
        <v>1830</v>
      </c>
      <c r="N263" s="189" t="s">
        <v>1008</v>
      </c>
      <c r="O263" s="185" t="s">
        <v>906</v>
      </c>
      <c r="P263" s="185" t="s">
        <v>1477</v>
      </c>
      <c r="Q263" s="188" t="s">
        <v>1831</v>
      </c>
      <c r="R263" s="189" t="s">
        <v>1832</v>
      </c>
      <c r="S263" s="224"/>
      <c r="T263" s="224"/>
      <c r="U263" s="192">
        <v>1</v>
      </c>
    </row>
    <row r="264" spans="1:21" s="330" customFormat="1" ht="20.25" x14ac:dyDescent="0.3">
      <c r="A264" s="514" t="s">
        <v>43</v>
      </c>
      <c r="B264" s="515"/>
      <c r="C264" s="515"/>
      <c r="D264" s="515"/>
      <c r="E264" s="515"/>
      <c r="F264" s="515"/>
      <c r="G264" s="515"/>
      <c r="H264" s="515"/>
      <c r="I264" s="515"/>
      <c r="J264" s="515"/>
      <c r="K264" s="515"/>
      <c r="L264" s="515"/>
      <c r="M264" s="515"/>
      <c r="N264" s="515"/>
      <c r="O264" s="515"/>
      <c r="P264" s="515"/>
      <c r="Q264" s="515"/>
      <c r="R264" s="515"/>
      <c r="S264" s="515"/>
      <c r="T264" s="516"/>
      <c r="U264" s="192"/>
    </row>
    <row r="265" spans="1:21" s="329" customFormat="1" ht="243" x14ac:dyDescent="0.3">
      <c r="A265" s="185">
        <v>1</v>
      </c>
      <c r="B265" s="185" t="s">
        <v>143</v>
      </c>
      <c r="C265" s="185" t="s">
        <v>1833</v>
      </c>
      <c r="D265" s="185"/>
      <c r="E265" s="185" t="s">
        <v>0</v>
      </c>
      <c r="F265" s="185" t="s">
        <v>204</v>
      </c>
      <c r="G265" s="190" t="s">
        <v>1834</v>
      </c>
      <c r="H265" s="185" t="s">
        <v>53</v>
      </c>
      <c r="I265" s="185" t="s">
        <v>33</v>
      </c>
      <c r="J265" s="331" t="s">
        <v>325</v>
      </c>
      <c r="K265" s="190" t="s">
        <v>50</v>
      </c>
      <c r="L265" s="188" t="s">
        <v>51</v>
      </c>
      <c r="M265" s="190" t="s">
        <v>1835</v>
      </c>
      <c r="N265" s="189" t="s">
        <v>1008</v>
      </c>
      <c r="O265" s="185" t="s">
        <v>906</v>
      </c>
      <c r="P265" s="185" t="s">
        <v>1477</v>
      </c>
      <c r="Q265" s="188" t="s">
        <v>1836</v>
      </c>
      <c r="R265" s="189" t="s">
        <v>1837</v>
      </c>
      <c r="S265" s="224"/>
      <c r="T265" s="224"/>
      <c r="U265" s="192">
        <v>1</v>
      </c>
    </row>
    <row r="266" spans="1:21" s="329" customFormat="1" ht="263.25" x14ac:dyDescent="0.3">
      <c r="A266" s="332">
        <v>2</v>
      </c>
      <c r="B266" s="185" t="s">
        <v>1838</v>
      </c>
      <c r="C266" s="292" t="s">
        <v>1839</v>
      </c>
      <c r="D266" s="185"/>
      <c r="E266" s="185" t="s">
        <v>0</v>
      </c>
      <c r="F266" s="185" t="s">
        <v>204</v>
      </c>
      <c r="G266" s="185" t="s">
        <v>1834</v>
      </c>
      <c r="H266" s="185" t="s">
        <v>53</v>
      </c>
      <c r="I266" s="185" t="s">
        <v>33</v>
      </c>
      <c r="J266" s="185" t="s">
        <v>260</v>
      </c>
      <c r="K266" s="185" t="s">
        <v>50</v>
      </c>
      <c r="L266" s="188" t="s">
        <v>51</v>
      </c>
      <c r="M266" s="185" t="s">
        <v>52</v>
      </c>
      <c r="N266" s="189" t="s">
        <v>1008</v>
      </c>
      <c r="O266" s="185" t="s">
        <v>906</v>
      </c>
      <c r="P266" s="185" t="s">
        <v>1477</v>
      </c>
      <c r="Q266" s="189" t="s">
        <v>1840</v>
      </c>
      <c r="R266" s="189" t="s">
        <v>1841</v>
      </c>
      <c r="S266" s="224"/>
      <c r="T266" s="224"/>
      <c r="U266" s="192">
        <v>1</v>
      </c>
    </row>
    <row r="267" spans="1:21" s="329" customFormat="1" ht="243" x14ac:dyDescent="0.3">
      <c r="A267" s="332">
        <v>3</v>
      </c>
      <c r="B267" s="185" t="s">
        <v>1842</v>
      </c>
      <c r="C267" s="292" t="s">
        <v>1843</v>
      </c>
      <c r="D267" s="185"/>
      <c r="E267" s="185" t="s">
        <v>0</v>
      </c>
      <c r="F267" s="185" t="s">
        <v>204</v>
      </c>
      <c r="G267" s="185" t="s">
        <v>1834</v>
      </c>
      <c r="H267" s="185" t="s">
        <v>53</v>
      </c>
      <c r="I267" s="185" t="s">
        <v>33</v>
      </c>
      <c r="J267" s="185" t="s">
        <v>242</v>
      </c>
      <c r="K267" s="185" t="s">
        <v>50</v>
      </c>
      <c r="L267" s="188" t="s">
        <v>51</v>
      </c>
      <c r="M267" s="185" t="s">
        <v>1844</v>
      </c>
      <c r="N267" s="189" t="s">
        <v>1008</v>
      </c>
      <c r="O267" s="185" t="s">
        <v>906</v>
      </c>
      <c r="P267" s="185" t="s">
        <v>1477</v>
      </c>
      <c r="Q267" s="189" t="s">
        <v>1845</v>
      </c>
      <c r="R267" s="189" t="s">
        <v>1846</v>
      </c>
      <c r="S267" s="224"/>
      <c r="T267" s="224"/>
      <c r="U267" s="192">
        <v>1</v>
      </c>
    </row>
    <row r="268" spans="1:21" s="333" customFormat="1" ht="263.25" x14ac:dyDescent="0.3">
      <c r="A268" s="332">
        <v>4</v>
      </c>
      <c r="B268" s="185" t="s">
        <v>1847</v>
      </c>
      <c r="C268" s="185" t="s">
        <v>1848</v>
      </c>
      <c r="D268" s="185"/>
      <c r="E268" s="185" t="s">
        <v>0</v>
      </c>
      <c r="F268" s="185" t="s">
        <v>204</v>
      </c>
      <c r="G268" s="185" t="s">
        <v>1834</v>
      </c>
      <c r="H268" s="185" t="s">
        <v>53</v>
      </c>
      <c r="I268" s="185" t="s">
        <v>33</v>
      </c>
      <c r="J268" s="185" t="s">
        <v>260</v>
      </c>
      <c r="K268" s="185" t="s">
        <v>50</v>
      </c>
      <c r="L268" s="188" t="s">
        <v>51</v>
      </c>
      <c r="M268" s="185" t="s">
        <v>246</v>
      </c>
      <c r="N268" s="189" t="s">
        <v>1008</v>
      </c>
      <c r="O268" s="185" t="s">
        <v>906</v>
      </c>
      <c r="P268" s="185" t="s">
        <v>1477</v>
      </c>
      <c r="Q268" s="189" t="s">
        <v>1849</v>
      </c>
      <c r="R268" s="189" t="s">
        <v>1850</v>
      </c>
      <c r="S268" s="224"/>
      <c r="T268" s="224"/>
      <c r="U268" s="192">
        <v>1</v>
      </c>
    </row>
    <row r="269" spans="1:21" s="195" customFormat="1" ht="20.25" customHeight="1" x14ac:dyDescent="0.3">
      <c r="A269" s="458" t="s">
        <v>1851</v>
      </c>
      <c r="B269" s="459"/>
      <c r="C269" s="459"/>
      <c r="D269" s="459"/>
      <c r="E269" s="459"/>
      <c r="F269" s="459"/>
      <c r="G269" s="459"/>
      <c r="H269" s="459"/>
      <c r="I269" s="459"/>
      <c r="J269" s="459"/>
      <c r="K269" s="459"/>
      <c r="L269" s="459"/>
      <c r="M269" s="459"/>
      <c r="N269" s="459"/>
      <c r="O269" s="459"/>
      <c r="P269" s="459"/>
      <c r="Q269" s="459"/>
      <c r="R269" s="459"/>
      <c r="S269" s="459"/>
      <c r="T269" s="460"/>
      <c r="U269" s="192"/>
    </row>
    <row r="270" spans="1:21" s="195" customFormat="1" ht="20.25" customHeight="1" x14ac:dyDescent="0.3">
      <c r="A270" s="458" t="s">
        <v>42</v>
      </c>
      <c r="B270" s="459"/>
      <c r="C270" s="459"/>
      <c r="D270" s="459"/>
      <c r="E270" s="459"/>
      <c r="F270" s="459"/>
      <c r="G270" s="459"/>
      <c r="H270" s="459"/>
      <c r="I270" s="459"/>
      <c r="J270" s="459"/>
      <c r="K270" s="459"/>
      <c r="L270" s="459"/>
      <c r="M270" s="459"/>
      <c r="N270" s="459"/>
      <c r="O270" s="459"/>
      <c r="P270" s="459"/>
      <c r="Q270" s="459"/>
      <c r="R270" s="459"/>
      <c r="S270" s="459"/>
      <c r="T270" s="460"/>
      <c r="U270" s="192"/>
    </row>
    <row r="271" spans="1:21" s="193" customFormat="1" ht="243" x14ac:dyDescent="0.3">
      <c r="A271" s="185">
        <v>1</v>
      </c>
      <c r="B271" s="185" t="s">
        <v>1852</v>
      </c>
      <c r="C271" s="186">
        <v>27451</v>
      </c>
      <c r="D271" s="187"/>
      <c r="E271" s="185" t="s">
        <v>0</v>
      </c>
      <c r="F271" s="185" t="s">
        <v>49</v>
      </c>
      <c r="G271" s="188" t="s">
        <v>552</v>
      </c>
      <c r="H271" s="185" t="s">
        <v>53</v>
      </c>
      <c r="I271" s="185" t="s">
        <v>33</v>
      </c>
      <c r="J271" s="187" t="s">
        <v>260</v>
      </c>
      <c r="K271" s="187" t="s">
        <v>50</v>
      </c>
      <c r="L271" s="188" t="s">
        <v>51</v>
      </c>
      <c r="M271" s="188" t="s">
        <v>1853</v>
      </c>
      <c r="N271" s="189" t="s">
        <v>1008</v>
      </c>
      <c r="O271" s="185" t="s">
        <v>906</v>
      </c>
      <c r="P271" s="185" t="s">
        <v>1477</v>
      </c>
      <c r="Q271" s="189" t="s">
        <v>1854</v>
      </c>
      <c r="R271" s="189" t="s">
        <v>1855</v>
      </c>
      <c r="S271" s="224"/>
      <c r="T271" s="224"/>
      <c r="U271" s="192">
        <v>1</v>
      </c>
    </row>
    <row r="272" spans="1:21" s="193" customFormat="1" ht="243" x14ac:dyDescent="0.3">
      <c r="A272" s="185">
        <v>2</v>
      </c>
      <c r="B272" s="185" t="s">
        <v>1856</v>
      </c>
      <c r="C272" s="186">
        <v>29192</v>
      </c>
      <c r="D272" s="187"/>
      <c r="E272" s="185" t="s">
        <v>0</v>
      </c>
      <c r="F272" s="185" t="s">
        <v>113</v>
      </c>
      <c r="G272" s="188" t="s">
        <v>552</v>
      </c>
      <c r="H272" s="185" t="s">
        <v>53</v>
      </c>
      <c r="I272" s="185" t="s">
        <v>33</v>
      </c>
      <c r="J272" s="187" t="s">
        <v>260</v>
      </c>
      <c r="K272" s="187" t="s">
        <v>50</v>
      </c>
      <c r="L272" s="188" t="s">
        <v>51</v>
      </c>
      <c r="M272" s="188" t="s">
        <v>52</v>
      </c>
      <c r="N272" s="189" t="s">
        <v>1008</v>
      </c>
      <c r="O272" s="185" t="s">
        <v>906</v>
      </c>
      <c r="P272" s="185" t="s">
        <v>1477</v>
      </c>
      <c r="Q272" s="189" t="s">
        <v>1784</v>
      </c>
      <c r="R272" s="189" t="s">
        <v>1857</v>
      </c>
      <c r="S272" s="224"/>
      <c r="T272" s="224"/>
      <c r="U272" s="192">
        <v>1</v>
      </c>
    </row>
    <row r="273" spans="1:21" s="195" customFormat="1" ht="20.25" customHeight="1" x14ac:dyDescent="0.3">
      <c r="A273" s="458" t="s">
        <v>43</v>
      </c>
      <c r="B273" s="459"/>
      <c r="C273" s="459"/>
      <c r="D273" s="459"/>
      <c r="E273" s="459"/>
      <c r="F273" s="459"/>
      <c r="G273" s="459"/>
      <c r="H273" s="459"/>
      <c r="I273" s="459"/>
      <c r="J273" s="459"/>
      <c r="K273" s="459"/>
      <c r="L273" s="459"/>
      <c r="M273" s="459"/>
      <c r="N273" s="459"/>
      <c r="O273" s="459"/>
      <c r="P273" s="459"/>
      <c r="Q273" s="459"/>
      <c r="R273" s="459"/>
      <c r="S273" s="459"/>
      <c r="T273" s="460"/>
      <c r="U273" s="192"/>
    </row>
    <row r="274" spans="1:21" s="193" customFormat="1" ht="263.25" customHeight="1" x14ac:dyDescent="0.3">
      <c r="A274" s="185">
        <v>1</v>
      </c>
      <c r="B274" s="185" t="s">
        <v>1858</v>
      </c>
      <c r="C274" s="186" t="s">
        <v>1859</v>
      </c>
      <c r="D274" s="187"/>
      <c r="E274" s="187" t="s">
        <v>0</v>
      </c>
      <c r="F274" s="185" t="s">
        <v>1860</v>
      </c>
      <c r="G274" s="188" t="s">
        <v>552</v>
      </c>
      <c r="H274" s="185" t="s">
        <v>53</v>
      </c>
      <c r="I274" s="185" t="s">
        <v>33</v>
      </c>
      <c r="J274" s="187"/>
      <c r="K274" s="187" t="s">
        <v>50</v>
      </c>
      <c r="L274" s="188" t="s">
        <v>51</v>
      </c>
      <c r="M274" s="188" t="s">
        <v>1861</v>
      </c>
      <c r="N274" s="189" t="s">
        <v>1008</v>
      </c>
      <c r="O274" s="185" t="s">
        <v>906</v>
      </c>
      <c r="P274" s="185" t="s">
        <v>1477</v>
      </c>
      <c r="Q274" s="189" t="s">
        <v>1862</v>
      </c>
      <c r="R274" s="189" t="s">
        <v>1863</v>
      </c>
      <c r="S274" s="224"/>
      <c r="T274" s="224"/>
      <c r="U274" s="192">
        <v>1</v>
      </c>
    </row>
    <row r="275" spans="1:21" s="193" customFormat="1" ht="243" x14ac:dyDescent="0.3">
      <c r="A275" s="185">
        <v>2</v>
      </c>
      <c r="B275" s="185" t="s">
        <v>1864</v>
      </c>
      <c r="C275" s="186">
        <v>27893</v>
      </c>
      <c r="D275" s="187"/>
      <c r="E275" s="187" t="s">
        <v>0</v>
      </c>
      <c r="F275" s="185" t="s">
        <v>1860</v>
      </c>
      <c r="G275" s="188" t="s">
        <v>552</v>
      </c>
      <c r="H275" s="185" t="s">
        <v>53</v>
      </c>
      <c r="I275" s="185" t="s">
        <v>33</v>
      </c>
      <c r="J275" s="187" t="s">
        <v>325</v>
      </c>
      <c r="K275" s="187" t="s">
        <v>50</v>
      </c>
      <c r="L275" s="188" t="s">
        <v>51</v>
      </c>
      <c r="M275" s="188" t="s">
        <v>52</v>
      </c>
      <c r="N275" s="189" t="s">
        <v>195</v>
      </c>
      <c r="O275" s="185" t="s">
        <v>906</v>
      </c>
      <c r="P275" s="185" t="s">
        <v>1477</v>
      </c>
      <c r="Q275" s="189" t="s">
        <v>1784</v>
      </c>
      <c r="R275" s="189" t="s">
        <v>1865</v>
      </c>
      <c r="S275" s="224"/>
      <c r="T275" s="224"/>
      <c r="U275" s="192">
        <v>1</v>
      </c>
    </row>
    <row r="276" spans="1:21" s="193" customFormat="1" ht="243" x14ac:dyDescent="0.3">
      <c r="A276" s="185">
        <v>3</v>
      </c>
      <c r="B276" s="185" t="s">
        <v>1866</v>
      </c>
      <c r="C276" s="186">
        <v>27295</v>
      </c>
      <c r="D276" s="187"/>
      <c r="E276" s="187" t="s">
        <v>0</v>
      </c>
      <c r="F276" s="185" t="s">
        <v>1860</v>
      </c>
      <c r="G276" s="188" t="s">
        <v>552</v>
      </c>
      <c r="H276" s="185" t="s">
        <v>53</v>
      </c>
      <c r="I276" s="185" t="s">
        <v>33</v>
      </c>
      <c r="J276" s="187" t="s">
        <v>325</v>
      </c>
      <c r="K276" s="187" t="s">
        <v>50</v>
      </c>
      <c r="L276" s="188" t="s">
        <v>51</v>
      </c>
      <c r="M276" s="188" t="s">
        <v>52</v>
      </c>
      <c r="N276" s="189" t="s">
        <v>1008</v>
      </c>
      <c r="O276" s="185" t="s">
        <v>906</v>
      </c>
      <c r="P276" s="185" t="s">
        <v>1477</v>
      </c>
      <c r="Q276" s="189" t="s">
        <v>1784</v>
      </c>
      <c r="R276" s="189" t="s">
        <v>1867</v>
      </c>
      <c r="S276" s="224"/>
      <c r="T276" s="224"/>
      <c r="U276" s="192">
        <v>1</v>
      </c>
    </row>
    <row r="277" spans="1:21" s="193" customFormat="1" ht="312.75" customHeight="1" x14ac:dyDescent="0.3">
      <c r="A277" s="185">
        <v>4</v>
      </c>
      <c r="B277" s="185" t="s">
        <v>1868</v>
      </c>
      <c r="C277" s="186">
        <v>27296</v>
      </c>
      <c r="D277" s="187"/>
      <c r="E277" s="187" t="s">
        <v>0</v>
      </c>
      <c r="F277" s="185" t="s">
        <v>1860</v>
      </c>
      <c r="G277" s="188" t="s">
        <v>552</v>
      </c>
      <c r="H277" s="185" t="s">
        <v>53</v>
      </c>
      <c r="I277" s="185" t="s">
        <v>33</v>
      </c>
      <c r="J277" s="187" t="s">
        <v>260</v>
      </c>
      <c r="K277" s="187" t="s">
        <v>50</v>
      </c>
      <c r="L277" s="188" t="s">
        <v>51</v>
      </c>
      <c r="M277" s="188" t="s">
        <v>52</v>
      </c>
      <c r="N277" s="189" t="s">
        <v>1008</v>
      </c>
      <c r="O277" s="185" t="s">
        <v>906</v>
      </c>
      <c r="P277" s="185" t="s">
        <v>1477</v>
      </c>
      <c r="Q277" s="189" t="s">
        <v>1869</v>
      </c>
      <c r="R277" s="189" t="s">
        <v>1870</v>
      </c>
      <c r="S277" s="224"/>
      <c r="T277" s="224"/>
      <c r="U277" s="192">
        <v>1</v>
      </c>
    </row>
    <row r="278" spans="1:21" s="195" customFormat="1" ht="20.25" customHeight="1" x14ac:dyDescent="0.3">
      <c r="A278" s="458" t="s">
        <v>1871</v>
      </c>
      <c r="B278" s="459"/>
      <c r="C278" s="459"/>
      <c r="D278" s="459"/>
      <c r="E278" s="459"/>
      <c r="F278" s="459"/>
      <c r="G278" s="459"/>
      <c r="H278" s="459"/>
      <c r="I278" s="459"/>
      <c r="J278" s="459"/>
      <c r="K278" s="459"/>
      <c r="L278" s="459"/>
      <c r="M278" s="459"/>
      <c r="N278" s="459"/>
      <c r="O278" s="459"/>
      <c r="P278" s="459"/>
      <c r="Q278" s="459"/>
      <c r="R278" s="459"/>
      <c r="S278" s="459"/>
      <c r="T278" s="460"/>
      <c r="U278" s="192"/>
    </row>
    <row r="279" spans="1:21" s="195" customFormat="1" ht="20.25" customHeight="1" x14ac:dyDescent="0.3">
      <c r="A279" s="458" t="s">
        <v>42</v>
      </c>
      <c r="B279" s="459"/>
      <c r="C279" s="459"/>
      <c r="D279" s="459"/>
      <c r="E279" s="459"/>
      <c r="F279" s="459"/>
      <c r="G279" s="459"/>
      <c r="H279" s="459"/>
      <c r="I279" s="459"/>
      <c r="J279" s="459"/>
      <c r="K279" s="459"/>
      <c r="L279" s="459"/>
      <c r="M279" s="459"/>
      <c r="N279" s="459"/>
      <c r="O279" s="459"/>
      <c r="P279" s="459"/>
      <c r="Q279" s="459"/>
      <c r="R279" s="459"/>
      <c r="S279" s="459"/>
      <c r="T279" s="460"/>
      <c r="U279" s="192"/>
    </row>
    <row r="280" spans="1:21" s="193" customFormat="1" ht="243" x14ac:dyDescent="0.3">
      <c r="A280" s="187">
        <v>1</v>
      </c>
      <c r="B280" s="187" t="s">
        <v>1872</v>
      </c>
      <c r="C280" s="187" t="s">
        <v>1873</v>
      </c>
      <c r="D280" s="187"/>
      <c r="E280" s="187" t="s">
        <v>0</v>
      </c>
      <c r="F280" s="187" t="s">
        <v>49</v>
      </c>
      <c r="G280" s="191" t="s">
        <v>553</v>
      </c>
      <c r="H280" s="185" t="s">
        <v>53</v>
      </c>
      <c r="I280" s="185" t="s">
        <v>33</v>
      </c>
      <c r="J280" s="191" t="s">
        <v>234</v>
      </c>
      <c r="K280" s="191" t="s">
        <v>50</v>
      </c>
      <c r="L280" s="188" t="s">
        <v>51</v>
      </c>
      <c r="M280" s="191" t="s">
        <v>1874</v>
      </c>
      <c r="N280" s="189" t="s">
        <v>1008</v>
      </c>
      <c r="O280" s="185" t="s">
        <v>906</v>
      </c>
      <c r="P280" s="185" t="s">
        <v>1477</v>
      </c>
      <c r="Q280" s="191" t="s">
        <v>1875</v>
      </c>
      <c r="R280" s="189" t="s">
        <v>1876</v>
      </c>
      <c r="S280" s="224"/>
      <c r="T280" s="224"/>
      <c r="U280" s="192">
        <v>1</v>
      </c>
    </row>
    <row r="281" spans="1:21" s="193" customFormat="1" ht="243" x14ac:dyDescent="0.3">
      <c r="A281" s="187">
        <v>2</v>
      </c>
      <c r="B281" s="187" t="s">
        <v>1877</v>
      </c>
      <c r="C281" s="187" t="s">
        <v>1878</v>
      </c>
      <c r="D281" s="187"/>
      <c r="E281" s="187" t="s">
        <v>0</v>
      </c>
      <c r="F281" s="187" t="s">
        <v>113</v>
      </c>
      <c r="G281" s="191" t="s">
        <v>553</v>
      </c>
      <c r="H281" s="185" t="s">
        <v>53</v>
      </c>
      <c r="I281" s="185" t="s">
        <v>33</v>
      </c>
      <c r="J281" s="191" t="s">
        <v>234</v>
      </c>
      <c r="K281" s="191" t="s">
        <v>50</v>
      </c>
      <c r="L281" s="188" t="s">
        <v>51</v>
      </c>
      <c r="M281" s="191" t="s">
        <v>1879</v>
      </c>
      <c r="N281" s="189" t="s">
        <v>1008</v>
      </c>
      <c r="O281" s="185" t="s">
        <v>906</v>
      </c>
      <c r="P281" s="185" t="s">
        <v>1477</v>
      </c>
      <c r="Q281" s="191" t="s">
        <v>1875</v>
      </c>
      <c r="R281" s="189" t="s">
        <v>1880</v>
      </c>
      <c r="S281" s="224"/>
      <c r="T281" s="224"/>
      <c r="U281" s="192">
        <v>1</v>
      </c>
    </row>
    <row r="282" spans="1:21" s="193" customFormat="1" ht="243" x14ac:dyDescent="0.3">
      <c r="A282" s="187">
        <v>3</v>
      </c>
      <c r="B282" s="187" t="s">
        <v>1881</v>
      </c>
      <c r="C282" s="187" t="s">
        <v>1882</v>
      </c>
      <c r="D282" s="187"/>
      <c r="E282" s="187" t="s">
        <v>0</v>
      </c>
      <c r="F282" s="187" t="s">
        <v>113</v>
      </c>
      <c r="G282" s="191" t="s">
        <v>553</v>
      </c>
      <c r="H282" s="185" t="s">
        <v>53</v>
      </c>
      <c r="I282" s="185" t="s">
        <v>33</v>
      </c>
      <c r="J282" s="191" t="s">
        <v>234</v>
      </c>
      <c r="K282" s="191" t="s">
        <v>50</v>
      </c>
      <c r="L282" s="188" t="s">
        <v>51</v>
      </c>
      <c r="M282" s="191" t="s">
        <v>1883</v>
      </c>
      <c r="N282" s="189" t="s">
        <v>1008</v>
      </c>
      <c r="O282" s="185" t="s">
        <v>906</v>
      </c>
      <c r="P282" s="185" t="s">
        <v>1477</v>
      </c>
      <c r="Q282" s="191" t="s">
        <v>1884</v>
      </c>
      <c r="R282" s="189" t="s">
        <v>1885</v>
      </c>
      <c r="S282" s="224"/>
      <c r="T282" s="224"/>
      <c r="U282" s="192">
        <v>1</v>
      </c>
    </row>
    <row r="283" spans="1:21" s="195" customFormat="1" ht="20.25" x14ac:dyDescent="0.3">
      <c r="A283" s="479" t="s">
        <v>43</v>
      </c>
      <c r="B283" s="480"/>
      <c r="C283" s="480"/>
      <c r="D283" s="480"/>
      <c r="E283" s="480"/>
      <c r="F283" s="480"/>
      <c r="G283" s="480"/>
      <c r="H283" s="480"/>
      <c r="I283" s="480"/>
      <c r="J283" s="480"/>
      <c r="K283" s="480"/>
      <c r="L283" s="480"/>
      <c r="M283" s="480"/>
      <c r="N283" s="480"/>
      <c r="O283" s="480"/>
      <c r="P283" s="480"/>
      <c r="Q283" s="480"/>
      <c r="R283" s="480"/>
      <c r="S283" s="480"/>
      <c r="T283" s="481"/>
      <c r="U283" s="192"/>
    </row>
    <row r="284" spans="1:21" s="193" customFormat="1" ht="243" x14ac:dyDescent="0.3">
      <c r="A284" s="185">
        <v>1</v>
      </c>
      <c r="B284" s="185" t="s">
        <v>1886</v>
      </c>
      <c r="C284" s="187" t="s">
        <v>1887</v>
      </c>
      <c r="D284" s="185"/>
      <c r="E284" s="185" t="s">
        <v>0</v>
      </c>
      <c r="F284" s="187" t="s">
        <v>1888</v>
      </c>
      <c r="G284" s="190" t="s">
        <v>553</v>
      </c>
      <c r="H284" s="185" t="s">
        <v>53</v>
      </c>
      <c r="I284" s="185" t="s">
        <v>33</v>
      </c>
      <c r="J284" s="190" t="s">
        <v>260</v>
      </c>
      <c r="K284" s="190" t="s">
        <v>50</v>
      </c>
      <c r="L284" s="188" t="s">
        <v>51</v>
      </c>
      <c r="M284" s="190" t="s">
        <v>888</v>
      </c>
      <c r="N284" s="189" t="s">
        <v>1008</v>
      </c>
      <c r="O284" s="185" t="s">
        <v>906</v>
      </c>
      <c r="P284" s="185" t="s">
        <v>1477</v>
      </c>
      <c r="Q284" s="191" t="s">
        <v>1889</v>
      </c>
      <c r="R284" s="188" t="s">
        <v>1890</v>
      </c>
      <c r="S284" s="224"/>
      <c r="T284" s="224"/>
      <c r="U284" s="192">
        <v>1</v>
      </c>
    </row>
    <row r="285" spans="1:21" s="193" customFormat="1" ht="344.25" x14ac:dyDescent="0.3">
      <c r="A285" s="187">
        <v>2</v>
      </c>
      <c r="B285" s="187" t="s">
        <v>1891</v>
      </c>
      <c r="C285" s="187" t="s">
        <v>1892</v>
      </c>
      <c r="D285" s="187"/>
      <c r="E285" s="187" t="s">
        <v>0</v>
      </c>
      <c r="F285" s="187" t="s">
        <v>1888</v>
      </c>
      <c r="G285" s="191" t="s">
        <v>553</v>
      </c>
      <c r="H285" s="185" t="s">
        <v>53</v>
      </c>
      <c r="I285" s="185" t="s">
        <v>33</v>
      </c>
      <c r="J285" s="191" t="s">
        <v>234</v>
      </c>
      <c r="K285" s="191" t="s">
        <v>50</v>
      </c>
      <c r="L285" s="188" t="s">
        <v>51</v>
      </c>
      <c r="M285" s="190" t="s">
        <v>1893</v>
      </c>
      <c r="N285" s="189" t="s">
        <v>1008</v>
      </c>
      <c r="O285" s="185" t="s">
        <v>906</v>
      </c>
      <c r="P285" s="185" t="s">
        <v>1477</v>
      </c>
      <c r="Q285" s="191" t="s">
        <v>1894</v>
      </c>
      <c r="R285" s="189" t="s">
        <v>1895</v>
      </c>
      <c r="S285" s="224"/>
      <c r="T285" s="224"/>
      <c r="U285" s="192">
        <v>1</v>
      </c>
    </row>
    <row r="286" spans="1:21" s="193" customFormat="1" ht="243" x14ac:dyDescent="0.3">
      <c r="A286" s="185">
        <v>3</v>
      </c>
      <c r="B286" s="185" t="s">
        <v>1896</v>
      </c>
      <c r="C286" s="187" t="s">
        <v>1897</v>
      </c>
      <c r="D286" s="185"/>
      <c r="E286" s="185" t="s">
        <v>0</v>
      </c>
      <c r="F286" s="185" t="s">
        <v>1888</v>
      </c>
      <c r="G286" s="190" t="s">
        <v>553</v>
      </c>
      <c r="H286" s="185" t="s">
        <v>53</v>
      </c>
      <c r="I286" s="185" t="s">
        <v>33</v>
      </c>
      <c r="J286" s="190" t="s">
        <v>325</v>
      </c>
      <c r="K286" s="190" t="s">
        <v>50</v>
      </c>
      <c r="L286" s="188" t="s">
        <v>51</v>
      </c>
      <c r="M286" s="190" t="s">
        <v>1893</v>
      </c>
      <c r="N286" s="189" t="s">
        <v>1008</v>
      </c>
      <c r="O286" s="185" t="s">
        <v>906</v>
      </c>
      <c r="P286" s="185" t="s">
        <v>1477</v>
      </c>
      <c r="Q286" s="191" t="s">
        <v>1898</v>
      </c>
      <c r="R286" s="188" t="s">
        <v>1899</v>
      </c>
      <c r="S286" s="224"/>
      <c r="T286" s="224"/>
      <c r="U286" s="192">
        <v>1</v>
      </c>
    </row>
    <row r="287" spans="1:21" s="193" customFormat="1" ht="243" x14ac:dyDescent="0.3">
      <c r="A287" s="185">
        <v>4</v>
      </c>
      <c r="B287" s="185" t="s">
        <v>1737</v>
      </c>
      <c r="C287" s="187" t="s">
        <v>1900</v>
      </c>
      <c r="D287" s="185"/>
      <c r="E287" s="185" t="s">
        <v>0</v>
      </c>
      <c r="F287" s="185" t="s">
        <v>1888</v>
      </c>
      <c r="G287" s="190" t="s">
        <v>553</v>
      </c>
      <c r="H287" s="185" t="s">
        <v>53</v>
      </c>
      <c r="I287" s="185" t="s">
        <v>33</v>
      </c>
      <c r="J287" s="190" t="s">
        <v>260</v>
      </c>
      <c r="K287" s="190" t="s">
        <v>50</v>
      </c>
      <c r="L287" s="188" t="s">
        <v>51</v>
      </c>
      <c r="M287" s="190" t="s">
        <v>1893</v>
      </c>
      <c r="N287" s="189" t="s">
        <v>1008</v>
      </c>
      <c r="O287" s="185" t="s">
        <v>906</v>
      </c>
      <c r="P287" s="185" t="s">
        <v>1477</v>
      </c>
      <c r="Q287" s="191" t="s">
        <v>1901</v>
      </c>
      <c r="R287" s="188" t="s">
        <v>1902</v>
      </c>
      <c r="S287" s="224"/>
      <c r="T287" s="224"/>
      <c r="U287" s="192">
        <v>1</v>
      </c>
    </row>
    <row r="288" spans="1:21" s="193" customFormat="1" ht="243" x14ac:dyDescent="0.3">
      <c r="A288" s="187">
        <v>5</v>
      </c>
      <c r="B288" s="187" t="s">
        <v>1903</v>
      </c>
      <c r="C288" s="187" t="s">
        <v>1904</v>
      </c>
      <c r="D288" s="187"/>
      <c r="E288" s="187" t="s">
        <v>0</v>
      </c>
      <c r="F288" s="185" t="s">
        <v>1888</v>
      </c>
      <c r="G288" s="191" t="s">
        <v>553</v>
      </c>
      <c r="H288" s="185" t="s">
        <v>53</v>
      </c>
      <c r="I288" s="185" t="s">
        <v>33</v>
      </c>
      <c r="J288" s="191" t="s">
        <v>260</v>
      </c>
      <c r="K288" s="191" t="s">
        <v>50</v>
      </c>
      <c r="L288" s="188" t="s">
        <v>51</v>
      </c>
      <c r="M288" s="191" t="s">
        <v>1893</v>
      </c>
      <c r="N288" s="189" t="s">
        <v>1008</v>
      </c>
      <c r="O288" s="185" t="s">
        <v>906</v>
      </c>
      <c r="P288" s="185" t="s">
        <v>1477</v>
      </c>
      <c r="Q288" s="191" t="s">
        <v>1905</v>
      </c>
      <c r="R288" s="189" t="s">
        <v>1906</v>
      </c>
      <c r="S288" s="224"/>
      <c r="T288" s="224"/>
      <c r="U288" s="192">
        <v>1</v>
      </c>
    </row>
    <row r="289" spans="1:21" s="193" customFormat="1" ht="243" x14ac:dyDescent="0.3">
      <c r="A289" s="185">
        <v>6</v>
      </c>
      <c r="B289" s="185" t="s">
        <v>1907</v>
      </c>
      <c r="C289" s="185" t="s">
        <v>1908</v>
      </c>
      <c r="D289" s="185" t="s">
        <v>0</v>
      </c>
      <c r="E289" s="185"/>
      <c r="F289" s="185" t="s">
        <v>1909</v>
      </c>
      <c r="G289" s="190" t="s">
        <v>553</v>
      </c>
      <c r="H289" s="185" t="s">
        <v>53</v>
      </c>
      <c r="I289" s="185" t="s">
        <v>33</v>
      </c>
      <c r="J289" s="190" t="s">
        <v>242</v>
      </c>
      <c r="K289" s="190" t="s">
        <v>50</v>
      </c>
      <c r="L289" s="188" t="s">
        <v>51</v>
      </c>
      <c r="M289" s="190" t="s">
        <v>1910</v>
      </c>
      <c r="N289" s="189" t="s">
        <v>1008</v>
      </c>
      <c r="O289" s="185" t="s">
        <v>906</v>
      </c>
      <c r="P289" s="185" t="s">
        <v>1477</v>
      </c>
      <c r="Q289" s="191" t="s">
        <v>1911</v>
      </c>
      <c r="R289" s="188" t="s">
        <v>1912</v>
      </c>
      <c r="S289" s="224"/>
      <c r="T289" s="224"/>
      <c r="U289" s="192">
        <v>1</v>
      </c>
    </row>
    <row r="290" spans="1:21" s="193" customFormat="1" ht="243" x14ac:dyDescent="0.3">
      <c r="A290" s="185">
        <v>7</v>
      </c>
      <c r="B290" s="185" t="s">
        <v>1913</v>
      </c>
      <c r="C290" s="185" t="s">
        <v>1914</v>
      </c>
      <c r="D290" s="185"/>
      <c r="E290" s="185" t="s">
        <v>0</v>
      </c>
      <c r="F290" s="185" t="s">
        <v>1888</v>
      </c>
      <c r="G290" s="190" t="s">
        <v>553</v>
      </c>
      <c r="H290" s="185" t="s">
        <v>53</v>
      </c>
      <c r="I290" s="185" t="s">
        <v>33</v>
      </c>
      <c r="J290" s="190" t="s">
        <v>474</v>
      </c>
      <c r="K290" s="190" t="s">
        <v>50</v>
      </c>
      <c r="L290" s="188" t="s">
        <v>51</v>
      </c>
      <c r="M290" s="190" t="s">
        <v>1893</v>
      </c>
      <c r="N290" s="189" t="s">
        <v>1008</v>
      </c>
      <c r="O290" s="185" t="s">
        <v>906</v>
      </c>
      <c r="P290" s="185" t="s">
        <v>1477</v>
      </c>
      <c r="Q290" s="191" t="s">
        <v>1915</v>
      </c>
      <c r="R290" s="188" t="s">
        <v>1916</v>
      </c>
      <c r="S290" s="224"/>
      <c r="T290" s="224"/>
      <c r="U290" s="192">
        <v>1</v>
      </c>
    </row>
    <row r="291" spans="1:21" s="193" customFormat="1" ht="243" x14ac:dyDescent="0.3">
      <c r="A291" s="187">
        <v>8</v>
      </c>
      <c r="B291" s="187" t="s">
        <v>1917</v>
      </c>
      <c r="C291" s="187" t="s">
        <v>1918</v>
      </c>
      <c r="D291" s="187"/>
      <c r="E291" s="187" t="s">
        <v>0</v>
      </c>
      <c r="F291" s="187" t="s">
        <v>1888</v>
      </c>
      <c r="G291" s="191" t="s">
        <v>553</v>
      </c>
      <c r="H291" s="185" t="s">
        <v>53</v>
      </c>
      <c r="I291" s="185" t="s">
        <v>33</v>
      </c>
      <c r="J291" s="191" t="s">
        <v>325</v>
      </c>
      <c r="K291" s="191" t="s">
        <v>50</v>
      </c>
      <c r="L291" s="188" t="s">
        <v>51</v>
      </c>
      <c r="M291" s="191" t="s">
        <v>1893</v>
      </c>
      <c r="N291" s="189" t="s">
        <v>1008</v>
      </c>
      <c r="O291" s="185" t="s">
        <v>906</v>
      </c>
      <c r="P291" s="185" t="s">
        <v>1477</v>
      </c>
      <c r="Q291" s="191" t="s">
        <v>1919</v>
      </c>
      <c r="R291" s="189" t="s">
        <v>1920</v>
      </c>
      <c r="S291" s="224"/>
      <c r="T291" s="224"/>
      <c r="U291" s="192">
        <v>1</v>
      </c>
    </row>
    <row r="292" spans="1:21" s="193" customFormat="1" ht="243" x14ac:dyDescent="0.3">
      <c r="A292" s="185">
        <v>9</v>
      </c>
      <c r="B292" s="185" t="s">
        <v>1921</v>
      </c>
      <c r="C292" s="187" t="s">
        <v>1922</v>
      </c>
      <c r="D292" s="185"/>
      <c r="E292" s="185" t="s">
        <v>0</v>
      </c>
      <c r="F292" s="185" t="s">
        <v>1888</v>
      </c>
      <c r="G292" s="190" t="s">
        <v>553</v>
      </c>
      <c r="H292" s="185" t="s">
        <v>53</v>
      </c>
      <c r="I292" s="185" t="s">
        <v>33</v>
      </c>
      <c r="J292" s="190" t="s">
        <v>234</v>
      </c>
      <c r="K292" s="190" t="s">
        <v>50</v>
      </c>
      <c r="L292" s="188" t="s">
        <v>51</v>
      </c>
      <c r="M292" s="190" t="s">
        <v>1893</v>
      </c>
      <c r="N292" s="189" t="s">
        <v>1008</v>
      </c>
      <c r="O292" s="185" t="s">
        <v>906</v>
      </c>
      <c r="P292" s="185" t="s">
        <v>1477</v>
      </c>
      <c r="Q292" s="191" t="s">
        <v>1923</v>
      </c>
      <c r="R292" s="188" t="s">
        <v>1924</v>
      </c>
      <c r="S292" s="224"/>
      <c r="T292" s="224"/>
      <c r="U292" s="192">
        <v>1</v>
      </c>
    </row>
    <row r="293" spans="1:21" s="21" customFormat="1" ht="20.25" customHeight="1" x14ac:dyDescent="0.3">
      <c r="A293" s="465" t="s">
        <v>1925</v>
      </c>
      <c r="B293" s="466"/>
      <c r="C293" s="466"/>
      <c r="D293" s="466"/>
      <c r="E293" s="466"/>
      <c r="F293" s="466"/>
      <c r="G293" s="466"/>
      <c r="H293" s="466"/>
      <c r="I293" s="466"/>
      <c r="J293" s="466"/>
      <c r="K293" s="466"/>
      <c r="L293" s="466"/>
      <c r="M293" s="466"/>
      <c r="N293" s="466"/>
      <c r="O293" s="466"/>
      <c r="P293" s="466"/>
      <c r="Q293" s="466"/>
      <c r="R293" s="466"/>
      <c r="S293" s="466"/>
      <c r="T293" s="467"/>
      <c r="U293" s="104"/>
    </row>
    <row r="294" spans="1:21" s="21" customFormat="1" ht="20.25" customHeight="1" x14ac:dyDescent="0.3">
      <c r="A294" s="465" t="s">
        <v>42</v>
      </c>
      <c r="B294" s="466"/>
      <c r="C294" s="466"/>
      <c r="D294" s="466"/>
      <c r="E294" s="466"/>
      <c r="F294" s="466"/>
      <c r="G294" s="466"/>
      <c r="H294" s="466"/>
      <c r="I294" s="466"/>
      <c r="J294" s="466"/>
      <c r="K294" s="466"/>
      <c r="L294" s="466"/>
      <c r="M294" s="466"/>
      <c r="N294" s="466"/>
      <c r="O294" s="466"/>
      <c r="P294" s="466"/>
      <c r="Q294" s="466"/>
      <c r="R294" s="466"/>
      <c r="S294" s="466"/>
      <c r="T294" s="467"/>
      <c r="U294" s="104"/>
    </row>
    <row r="295" spans="1:21" s="195" customFormat="1" ht="243" x14ac:dyDescent="0.3">
      <c r="A295" s="185">
        <v>1</v>
      </c>
      <c r="B295" s="185" t="s">
        <v>1926</v>
      </c>
      <c r="C295" s="186" t="s">
        <v>1927</v>
      </c>
      <c r="D295" s="187"/>
      <c r="E295" s="185" t="s">
        <v>0</v>
      </c>
      <c r="F295" s="185" t="s">
        <v>49</v>
      </c>
      <c r="G295" s="185" t="s">
        <v>554</v>
      </c>
      <c r="H295" s="185" t="s">
        <v>53</v>
      </c>
      <c r="I295" s="185" t="s">
        <v>33</v>
      </c>
      <c r="J295" s="187" t="s">
        <v>234</v>
      </c>
      <c r="K295" s="187" t="s">
        <v>50</v>
      </c>
      <c r="L295" s="188" t="s">
        <v>51</v>
      </c>
      <c r="M295" s="189" t="s">
        <v>1928</v>
      </c>
      <c r="N295" s="189" t="s">
        <v>1008</v>
      </c>
      <c r="O295" s="185" t="s">
        <v>906</v>
      </c>
      <c r="P295" s="185" t="s">
        <v>1477</v>
      </c>
      <c r="Q295" s="189" t="s">
        <v>1929</v>
      </c>
      <c r="R295" s="189" t="s">
        <v>1930</v>
      </c>
      <c r="S295" s="224"/>
      <c r="T295" s="224"/>
      <c r="U295" s="192">
        <v>1</v>
      </c>
    </row>
    <row r="296" spans="1:21" s="195" customFormat="1" ht="243" x14ac:dyDescent="0.3">
      <c r="A296" s="334">
        <v>2</v>
      </c>
      <c r="B296" s="185" t="s">
        <v>1852</v>
      </c>
      <c r="C296" s="186" t="s">
        <v>1931</v>
      </c>
      <c r="D296" s="187"/>
      <c r="E296" s="185" t="s">
        <v>0</v>
      </c>
      <c r="F296" s="185" t="s">
        <v>113</v>
      </c>
      <c r="G296" s="185" t="s">
        <v>554</v>
      </c>
      <c r="H296" s="185" t="s">
        <v>53</v>
      </c>
      <c r="I296" s="185" t="s">
        <v>33</v>
      </c>
      <c r="J296" s="187" t="s">
        <v>325</v>
      </c>
      <c r="K296" s="187" t="s">
        <v>50</v>
      </c>
      <c r="L296" s="188" t="s">
        <v>51</v>
      </c>
      <c r="M296" s="189" t="s">
        <v>1928</v>
      </c>
      <c r="N296" s="189" t="s">
        <v>1008</v>
      </c>
      <c r="O296" s="185" t="s">
        <v>906</v>
      </c>
      <c r="P296" s="185" t="s">
        <v>1477</v>
      </c>
      <c r="Q296" s="189" t="s">
        <v>1932</v>
      </c>
      <c r="R296" s="189" t="s">
        <v>1933</v>
      </c>
      <c r="S296" s="224"/>
      <c r="T296" s="224"/>
      <c r="U296" s="192">
        <v>1</v>
      </c>
    </row>
    <row r="297" spans="1:21" s="193" customFormat="1" ht="243" x14ac:dyDescent="0.3">
      <c r="A297" s="185">
        <v>3</v>
      </c>
      <c r="B297" s="185" t="s">
        <v>1934</v>
      </c>
      <c r="C297" s="186" t="s">
        <v>1935</v>
      </c>
      <c r="D297" s="187"/>
      <c r="E297" s="185" t="s">
        <v>0</v>
      </c>
      <c r="F297" s="185" t="s">
        <v>113</v>
      </c>
      <c r="G297" s="185" t="s">
        <v>554</v>
      </c>
      <c r="H297" s="185" t="s">
        <v>53</v>
      </c>
      <c r="I297" s="185" t="s">
        <v>33</v>
      </c>
      <c r="J297" s="187" t="s">
        <v>54</v>
      </c>
      <c r="K297" s="187" t="s">
        <v>50</v>
      </c>
      <c r="L297" s="188" t="s">
        <v>51</v>
      </c>
      <c r="M297" s="188" t="s">
        <v>388</v>
      </c>
      <c r="N297" s="189" t="s">
        <v>1008</v>
      </c>
      <c r="O297" s="185" t="s">
        <v>906</v>
      </c>
      <c r="P297" s="185" t="s">
        <v>1477</v>
      </c>
      <c r="Q297" s="189" t="s">
        <v>1936</v>
      </c>
      <c r="R297" s="189" t="s">
        <v>1937</v>
      </c>
      <c r="S297" s="224"/>
      <c r="T297" s="224"/>
      <c r="U297" s="192">
        <v>1</v>
      </c>
    </row>
    <row r="298" spans="1:21" s="195" customFormat="1" ht="20.25" customHeight="1" x14ac:dyDescent="0.3">
      <c r="A298" s="458" t="s">
        <v>43</v>
      </c>
      <c r="B298" s="459"/>
      <c r="C298" s="459"/>
      <c r="D298" s="459"/>
      <c r="E298" s="459"/>
      <c r="F298" s="459"/>
      <c r="G298" s="459"/>
      <c r="H298" s="459"/>
      <c r="I298" s="459"/>
      <c r="J298" s="459"/>
      <c r="K298" s="459"/>
      <c r="L298" s="459"/>
      <c r="M298" s="459"/>
      <c r="N298" s="459"/>
      <c r="O298" s="459"/>
      <c r="P298" s="459"/>
      <c r="Q298" s="459"/>
      <c r="R298" s="459"/>
      <c r="S298" s="459"/>
      <c r="T298" s="460"/>
      <c r="U298" s="192"/>
    </row>
    <row r="299" spans="1:21" s="193" customFormat="1" ht="243" x14ac:dyDescent="0.3">
      <c r="A299" s="185">
        <v>1</v>
      </c>
      <c r="B299" s="185" t="s">
        <v>1938</v>
      </c>
      <c r="C299" s="186" t="s">
        <v>1939</v>
      </c>
      <c r="D299" s="187"/>
      <c r="E299" s="185" t="s">
        <v>460</v>
      </c>
      <c r="F299" s="185" t="s">
        <v>1940</v>
      </c>
      <c r="G299" s="185" t="s">
        <v>554</v>
      </c>
      <c r="H299" s="185" t="s">
        <v>53</v>
      </c>
      <c r="I299" s="185" t="s">
        <v>33</v>
      </c>
      <c r="J299" s="187" t="s">
        <v>260</v>
      </c>
      <c r="K299" s="187" t="s">
        <v>50</v>
      </c>
      <c r="L299" s="188" t="s">
        <v>51</v>
      </c>
      <c r="M299" s="188" t="s">
        <v>52</v>
      </c>
      <c r="N299" s="189" t="s">
        <v>1008</v>
      </c>
      <c r="O299" s="185" t="s">
        <v>906</v>
      </c>
      <c r="P299" s="185" t="s">
        <v>1477</v>
      </c>
      <c r="Q299" s="189" t="s">
        <v>1941</v>
      </c>
      <c r="R299" s="189" t="s">
        <v>1942</v>
      </c>
      <c r="S299" s="224"/>
      <c r="T299" s="224"/>
      <c r="U299" s="192">
        <v>1</v>
      </c>
    </row>
    <row r="300" spans="1:21" s="193" customFormat="1" ht="243" x14ac:dyDescent="0.3">
      <c r="A300" s="185">
        <v>2</v>
      </c>
      <c r="B300" s="185" t="s">
        <v>143</v>
      </c>
      <c r="C300" s="186" t="s">
        <v>1943</v>
      </c>
      <c r="D300" s="187"/>
      <c r="E300" s="185" t="s">
        <v>460</v>
      </c>
      <c r="F300" s="185" t="s">
        <v>1940</v>
      </c>
      <c r="G300" s="185" t="s">
        <v>554</v>
      </c>
      <c r="H300" s="185" t="s">
        <v>53</v>
      </c>
      <c r="I300" s="185" t="s">
        <v>33</v>
      </c>
      <c r="J300" s="187" t="s">
        <v>234</v>
      </c>
      <c r="K300" s="187" t="s">
        <v>50</v>
      </c>
      <c r="L300" s="188" t="s">
        <v>51</v>
      </c>
      <c r="M300" s="188" t="s">
        <v>52</v>
      </c>
      <c r="N300" s="189" t="s">
        <v>1008</v>
      </c>
      <c r="O300" s="185" t="s">
        <v>906</v>
      </c>
      <c r="P300" s="185" t="s">
        <v>1477</v>
      </c>
      <c r="Q300" s="189" t="s">
        <v>1944</v>
      </c>
      <c r="R300" s="189" t="s">
        <v>1945</v>
      </c>
      <c r="S300" s="224"/>
      <c r="T300" s="224"/>
      <c r="U300" s="192">
        <v>1</v>
      </c>
    </row>
    <row r="301" spans="1:21" s="193" customFormat="1" ht="243" x14ac:dyDescent="0.3">
      <c r="A301" s="185">
        <v>3</v>
      </c>
      <c r="B301" s="185" t="s">
        <v>1946</v>
      </c>
      <c r="C301" s="186" t="s">
        <v>1947</v>
      </c>
      <c r="D301" s="187"/>
      <c r="E301" s="185" t="s">
        <v>460</v>
      </c>
      <c r="F301" s="185" t="s">
        <v>1940</v>
      </c>
      <c r="G301" s="185" t="s">
        <v>554</v>
      </c>
      <c r="H301" s="185" t="s">
        <v>53</v>
      </c>
      <c r="I301" s="185" t="s">
        <v>33</v>
      </c>
      <c r="J301" s="187" t="s">
        <v>242</v>
      </c>
      <c r="K301" s="187" t="s">
        <v>50</v>
      </c>
      <c r="L301" s="188" t="s">
        <v>51</v>
      </c>
      <c r="M301" s="188" t="s">
        <v>52</v>
      </c>
      <c r="N301" s="189" t="s">
        <v>1008</v>
      </c>
      <c r="O301" s="185" t="s">
        <v>906</v>
      </c>
      <c r="P301" s="185" t="s">
        <v>1477</v>
      </c>
      <c r="Q301" s="189" t="s">
        <v>1948</v>
      </c>
      <c r="R301" s="189" t="s">
        <v>1949</v>
      </c>
      <c r="S301" s="224"/>
      <c r="T301" s="224"/>
      <c r="U301" s="192">
        <v>1</v>
      </c>
    </row>
    <row r="302" spans="1:21" s="193" customFormat="1" ht="326.25" customHeight="1" x14ac:dyDescent="0.3">
      <c r="A302" s="185">
        <v>4</v>
      </c>
      <c r="B302" s="185" t="s">
        <v>1950</v>
      </c>
      <c r="C302" s="186" t="s">
        <v>1951</v>
      </c>
      <c r="D302" s="187"/>
      <c r="E302" s="185" t="s">
        <v>460</v>
      </c>
      <c r="F302" s="185" t="s">
        <v>1940</v>
      </c>
      <c r="G302" s="185" t="s">
        <v>554</v>
      </c>
      <c r="H302" s="185" t="s">
        <v>53</v>
      </c>
      <c r="I302" s="185" t="s">
        <v>33</v>
      </c>
      <c r="J302" s="187" t="s">
        <v>325</v>
      </c>
      <c r="K302" s="187" t="s">
        <v>50</v>
      </c>
      <c r="L302" s="188" t="s">
        <v>51</v>
      </c>
      <c r="M302" s="188" t="s">
        <v>52</v>
      </c>
      <c r="N302" s="189" t="s">
        <v>1008</v>
      </c>
      <c r="O302" s="185" t="s">
        <v>906</v>
      </c>
      <c r="P302" s="185" t="s">
        <v>1477</v>
      </c>
      <c r="Q302" s="189" t="s">
        <v>1952</v>
      </c>
      <c r="R302" s="189" t="s">
        <v>1953</v>
      </c>
      <c r="S302" s="224"/>
      <c r="T302" s="224"/>
      <c r="U302" s="192">
        <v>1</v>
      </c>
    </row>
    <row r="303" spans="1:21" s="193" customFormat="1" ht="336" customHeight="1" x14ac:dyDescent="0.3">
      <c r="A303" s="185">
        <v>5</v>
      </c>
      <c r="B303" s="185" t="s">
        <v>1954</v>
      </c>
      <c r="C303" s="186" t="s">
        <v>1955</v>
      </c>
      <c r="D303" s="187"/>
      <c r="E303" s="185" t="s">
        <v>460</v>
      </c>
      <c r="F303" s="185" t="s">
        <v>1940</v>
      </c>
      <c r="G303" s="185" t="s">
        <v>554</v>
      </c>
      <c r="H303" s="185" t="s">
        <v>53</v>
      </c>
      <c r="I303" s="185" t="s">
        <v>33</v>
      </c>
      <c r="J303" s="187" t="s">
        <v>325</v>
      </c>
      <c r="K303" s="187" t="s">
        <v>50</v>
      </c>
      <c r="L303" s="188" t="s">
        <v>51</v>
      </c>
      <c r="M303" s="188" t="s">
        <v>52</v>
      </c>
      <c r="N303" s="189" t="s">
        <v>1008</v>
      </c>
      <c r="O303" s="185" t="s">
        <v>906</v>
      </c>
      <c r="P303" s="185" t="s">
        <v>1477</v>
      </c>
      <c r="Q303" s="189" t="s">
        <v>1956</v>
      </c>
      <c r="R303" s="189" t="s">
        <v>1957</v>
      </c>
      <c r="S303" s="224"/>
      <c r="T303" s="224"/>
      <c r="U303" s="192">
        <v>1</v>
      </c>
    </row>
    <row r="304" spans="1:21" s="193" customFormat="1" ht="308.25" customHeight="1" x14ac:dyDescent="0.3">
      <c r="A304" s="185">
        <v>6</v>
      </c>
      <c r="B304" s="185" t="s">
        <v>1958</v>
      </c>
      <c r="C304" s="186" t="s">
        <v>141</v>
      </c>
      <c r="D304" s="187"/>
      <c r="E304" s="185" t="s">
        <v>460</v>
      </c>
      <c r="F304" s="185" t="s">
        <v>1940</v>
      </c>
      <c r="G304" s="185" t="s">
        <v>554</v>
      </c>
      <c r="H304" s="185" t="s">
        <v>53</v>
      </c>
      <c r="I304" s="185" t="s">
        <v>33</v>
      </c>
      <c r="J304" s="187" t="s">
        <v>260</v>
      </c>
      <c r="K304" s="187" t="s">
        <v>50</v>
      </c>
      <c r="L304" s="188" t="s">
        <v>51</v>
      </c>
      <c r="M304" s="188" t="s">
        <v>52</v>
      </c>
      <c r="N304" s="189" t="s">
        <v>1008</v>
      </c>
      <c r="O304" s="185" t="s">
        <v>906</v>
      </c>
      <c r="P304" s="185" t="s">
        <v>1477</v>
      </c>
      <c r="Q304" s="189" t="s">
        <v>1959</v>
      </c>
      <c r="R304" s="189" t="s">
        <v>1960</v>
      </c>
      <c r="S304" s="224"/>
      <c r="T304" s="224"/>
      <c r="U304" s="192">
        <v>1</v>
      </c>
    </row>
    <row r="305" spans="1:21" s="195" customFormat="1" ht="20.25" customHeight="1" x14ac:dyDescent="0.3">
      <c r="A305" s="458" t="s">
        <v>1961</v>
      </c>
      <c r="B305" s="459"/>
      <c r="C305" s="459"/>
      <c r="D305" s="459"/>
      <c r="E305" s="459"/>
      <c r="F305" s="459"/>
      <c r="G305" s="459"/>
      <c r="H305" s="459"/>
      <c r="I305" s="459"/>
      <c r="J305" s="459"/>
      <c r="K305" s="459"/>
      <c r="L305" s="459"/>
      <c r="M305" s="459"/>
      <c r="N305" s="459"/>
      <c r="O305" s="459"/>
      <c r="P305" s="459"/>
      <c r="Q305" s="459"/>
      <c r="R305" s="459"/>
      <c r="S305" s="459"/>
      <c r="T305" s="460"/>
      <c r="U305" s="192"/>
    </row>
    <row r="306" spans="1:21" s="195" customFormat="1" ht="20.25" customHeight="1" x14ac:dyDescent="0.3">
      <c r="A306" s="458" t="s">
        <v>42</v>
      </c>
      <c r="B306" s="459"/>
      <c r="C306" s="459"/>
      <c r="D306" s="459"/>
      <c r="E306" s="459"/>
      <c r="F306" s="459"/>
      <c r="G306" s="459"/>
      <c r="H306" s="459"/>
      <c r="I306" s="459"/>
      <c r="J306" s="459"/>
      <c r="K306" s="459"/>
      <c r="L306" s="459"/>
      <c r="M306" s="459"/>
      <c r="N306" s="459"/>
      <c r="O306" s="459"/>
      <c r="P306" s="459"/>
      <c r="Q306" s="459"/>
      <c r="R306" s="459"/>
      <c r="S306" s="459"/>
      <c r="T306" s="460"/>
      <c r="U306" s="192"/>
    </row>
    <row r="307" spans="1:21" s="193" customFormat="1" ht="243" x14ac:dyDescent="0.3">
      <c r="A307" s="185">
        <v>1</v>
      </c>
      <c r="B307" s="185" t="s">
        <v>1962</v>
      </c>
      <c r="C307" s="186" t="s">
        <v>1963</v>
      </c>
      <c r="D307" s="187"/>
      <c r="E307" s="185" t="s">
        <v>0</v>
      </c>
      <c r="F307" s="185" t="s">
        <v>49</v>
      </c>
      <c r="G307" s="185" t="s">
        <v>1964</v>
      </c>
      <c r="H307" s="185" t="s">
        <v>53</v>
      </c>
      <c r="I307" s="185" t="s">
        <v>33</v>
      </c>
      <c r="J307" s="187" t="s">
        <v>260</v>
      </c>
      <c r="K307" s="187" t="s">
        <v>50</v>
      </c>
      <c r="L307" s="188" t="s">
        <v>51</v>
      </c>
      <c r="M307" s="188" t="s">
        <v>1965</v>
      </c>
      <c r="N307" s="189" t="s">
        <v>1008</v>
      </c>
      <c r="O307" s="185" t="s">
        <v>906</v>
      </c>
      <c r="P307" s="185" t="s">
        <v>1477</v>
      </c>
      <c r="Q307" s="189" t="s">
        <v>1966</v>
      </c>
      <c r="R307" s="189" t="s">
        <v>1967</v>
      </c>
      <c r="S307" s="224"/>
      <c r="T307" s="224"/>
      <c r="U307" s="192">
        <v>1</v>
      </c>
    </row>
    <row r="308" spans="1:21" s="193" customFormat="1" ht="303.75" x14ac:dyDescent="0.3">
      <c r="A308" s="185">
        <v>2</v>
      </c>
      <c r="B308" s="185" t="s">
        <v>1968</v>
      </c>
      <c r="C308" s="186" t="s">
        <v>1969</v>
      </c>
      <c r="D308" s="187"/>
      <c r="E308" s="185" t="s">
        <v>0</v>
      </c>
      <c r="F308" s="185" t="s">
        <v>116</v>
      </c>
      <c r="G308" s="185" t="s">
        <v>1964</v>
      </c>
      <c r="H308" s="185" t="s">
        <v>53</v>
      </c>
      <c r="I308" s="185" t="s">
        <v>33</v>
      </c>
      <c r="J308" s="187" t="s">
        <v>325</v>
      </c>
      <c r="K308" s="187" t="s">
        <v>50</v>
      </c>
      <c r="L308" s="188" t="s">
        <v>51</v>
      </c>
      <c r="M308" s="188" t="s">
        <v>783</v>
      </c>
      <c r="N308" s="189" t="s">
        <v>1008</v>
      </c>
      <c r="O308" s="185" t="s">
        <v>906</v>
      </c>
      <c r="P308" s="185" t="s">
        <v>1477</v>
      </c>
      <c r="Q308" s="189" t="s">
        <v>1970</v>
      </c>
      <c r="R308" s="189" t="s">
        <v>1971</v>
      </c>
      <c r="S308" s="224"/>
      <c r="T308" s="224"/>
      <c r="U308" s="192">
        <v>1</v>
      </c>
    </row>
    <row r="309" spans="1:21" s="193" customFormat="1" ht="243" x14ac:dyDescent="0.3">
      <c r="A309" s="185">
        <v>3</v>
      </c>
      <c r="B309" s="185" t="s">
        <v>1972</v>
      </c>
      <c r="C309" s="186" t="s">
        <v>1973</v>
      </c>
      <c r="D309" s="187"/>
      <c r="E309" s="185" t="s">
        <v>0</v>
      </c>
      <c r="F309" s="185" t="s">
        <v>116</v>
      </c>
      <c r="G309" s="185" t="s">
        <v>1964</v>
      </c>
      <c r="H309" s="185" t="s">
        <v>53</v>
      </c>
      <c r="I309" s="185" t="s">
        <v>33</v>
      </c>
      <c r="J309" s="187" t="s">
        <v>242</v>
      </c>
      <c r="K309" s="187" t="s">
        <v>50</v>
      </c>
      <c r="L309" s="188" t="s">
        <v>51</v>
      </c>
      <c r="M309" s="188" t="s">
        <v>52</v>
      </c>
      <c r="N309" s="189" t="s">
        <v>1008</v>
      </c>
      <c r="O309" s="185" t="s">
        <v>906</v>
      </c>
      <c r="P309" s="185" t="s">
        <v>1477</v>
      </c>
      <c r="Q309" s="189" t="s">
        <v>1974</v>
      </c>
      <c r="R309" s="189" t="s">
        <v>1975</v>
      </c>
      <c r="S309" s="224"/>
      <c r="T309" s="224"/>
      <c r="U309" s="192">
        <v>1</v>
      </c>
    </row>
    <row r="310" spans="1:21" s="195" customFormat="1" ht="20.25" customHeight="1" x14ac:dyDescent="0.3">
      <c r="A310" s="458" t="s">
        <v>43</v>
      </c>
      <c r="B310" s="459"/>
      <c r="C310" s="459"/>
      <c r="D310" s="459"/>
      <c r="E310" s="459"/>
      <c r="F310" s="459"/>
      <c r="G310" s="459"/>
      <c r="H310" s="459"/>
      <c r="I310" s="459"/>
      <c r="J310" s="459"/>
      <c r="K310" s="459"/>
      <c r="L310" s="459"/>
      <c r="M310" s="459"/>
      <c r="N310" s="459"/>
      <c r="O310" s="459"/>
      <c r="P310" s="459"/>
      <c r="Q310" s="459"/>
      <c r="R310" s="459"/>
      <c r="S310" s="459"/>
      <c r="T310" s="460"/>
      <c r="U310" s="192"/>
    </row>
    <row r="311" spans="1:21" s="193" customFormat="1" ht="243" x14ac:dyDescent="0.3">
      <c r="A311" s="185">
        <v>1</v>
      </c>
      <c r="B311" s="185" t="s">
        <v>1976</v>
      </c>
      <c r="C311" s="186" t="s">
        <v>1977</v>
      </c>
      <c r="D311" s="187"/>
      <c r="E311" s="187" t="s">
        <v>0</v>
      </c>
      <c r="F311" s="185" t="s">
        <v>1978</v>
      </c>
      <c r="G311" s="185" t="s">
        <v>1964</v>
      </c>
      <c r="H311" s="185" t="s">
        <v>53</v>
      </c>
      <c r="I311" s="185" t="s">
        <v>33</v>
      </c>
      <c r="J311" s="187" t="s">
        <v>242</v>
      </c>
      <c r="K311" s="187" t="s">
        <v>50</v>
      </c>
      <c r="L311" s="188" t="s">
        <v>51</v>
      </c>
      <c r="M311" s="188" t="s">
        <v>52</v>
      </c>
      <c r="N311" s="189" t="s">
        <v>1008</v>
      </c>
      <c r="O311" s="185" t="s">
        <v>906</v>
      </c>
      <c r="P311" s="185" t="s">
        <v>1477</v>
      </c>
      <c r="Q311" s="189" t="s">
        <v>1979</v>
      </c>
      <c r="R311" s="189" t="s">
        <v>1980</v>
      </c>
      <c r="S311" s="224"/>
      <c r="T311" s="224"/>
      <c r="U311" s="192">
        <v>1</v>
      </c>
    </row>
    <row r="312" spans="1:21" s="193" customFormat="1" ht="243" x14ac:dyDescent="0.3">
      <c r="A312" s="185">
        <v>2</v>
      </c>
      <c r="B312" s="185" t="s">
        <v>1981</v>
      </c>
      <c r="C312" s="186" t="s">
        <v>1982</v>
      </c>
      <c r="D312" s="187"/>
      <c r="E312" s="187" t="s">
        <v>0</v>
      </c>
      <c r="F312" s="185" t="s">
        <v>1978</v>
      </c>
      <c r="G312" s="185" t="s">
        <v>1964</v>
      </c>
      <c r="H312" s="185" t="s">
        <v>53</v>
      </c>
      <c r="I312" s="185" t="s">
        <v>33</v>
      </c>
      <c r="J312" s="187" t="s">
        <v>325</v>
      </c>
      <c r="K312" s="187" t="s">
        <v>50</v>
      </c>
      <c r="L312" s="188" t="s">
        <v>51</v>
      </c>
      <c r="M312" s="188" t="s">
        <v>52</v>
      </c>
      <c r="N312" s="189" t="s">
        <v>1008</v>
      </c>
      <c r="O312" s="185" t="s">
        <v>906</v>
      </c>
      <c r="P312" s="185" t="s">
        <v>1477</v>
      </c>
      <c r="Q312" s="189" t="s">
        <v>1983</v>
      </c>
      <c r="R312" s="189" t="s">
        <v>1984</v>
      </c>
      <c r="S312" s="224"/>
      <c r="T312" s="224"/>
      <c r="U312" s="192">
        <v>1</v>
      </c>
    </row>
    <row r="313" spans="1:21" s="193" customFormat="1" ht="243" x14ac:dyDescent="0.3">
      <c r="A313" s="185">
        <v>3</v>
      </c>
      <c r="B313" s="185" t="s">
        <v>1985</v>
      </c>
      <c r="C313" s="186" t="s">
        <v>1986</v>
      </c>
      <c r="D313" s="187"/>
      <c r="E313" s="187" t="s">
        <v>0</v>
      </c>
      <c r="F313" s="185" t="s">
        <v>1978</v>
      </c>
      <c r="G313" s="185" t="s">
        <v>1964</v>
      </c>
      <c r="H313" s="185" t="s">
        <v>53</v>
      </c>
      <c r="I313" s="185" t="s">
        <v>33</v>
      </c>
      <c r="J313" s="187" t="s">
        <v>234</v>
      </c>
      <c r="K313" s="187" t="s">
        <v>50</v>
      </c>
      <c r="L313" s="188" t="s">
        <v>51</v>
      </c>
      <c r="M313" s="188" t="s">
        <v>52</v>
      </c>
      <c r="N313" s="189" t="s">
        <v>1008</v>
      </c>
      <c r="O313" s="185" t="s">
        <v>906</v>
      </c>
      <c r="P313" s="185" t="s">
        <v>1477</v>
      </c>
      <c r="Q313" s="189" t="s">
        <v>1987</v>
      </c>
      <c r="R313" s="189" t="s">
        <v>1988</v>
      </c>
      <c r="S313" s="224"/>
      <c r="T313" s="224"/>
      <c r="U313" s="192">
        <v>1</v>
      </c>
    </row>
    <row r="314" spans="1:21" s="193" customFormat="1" ht="243" x14ac:dyDescent="0.3">
      <c r="A314" s="185">
        <v>4</v>
      </c>
      <c r="B314" s="185" t="s">
        <v>146</v>
      </c>
      <c r="C314" s="186" t="s">
        <v>1256</v>
      </c>
      <c r="D314" s="187"/>
      <c r="E314" s="187" t="s">
        <v>0</v>
      </c>
      <c r="F314" s="185" t="s">
        <v>1978</v>
      </c>
      <c r="G314" s="185" t="s">
        <v>1964</v>
      </c>
      <c r="H314" s="185" t="s">
        <v>53</v>
      </c>
      <c r="I314" s="185" t="s">
        <v>33</v>
      </c>
      <c r="J314" s="187" t="s">
        <v>234</v>
      </c>
      <c r="K314" s="187" t="s">
        <v>50</v>
      </c>
      <c r="L314" s="188" t="s">
        <v>51</v>
      </c>
      <c r="M314" s="188" t="s">
        <v>1989</v>
      </c>
      <c r="N314" s="189" t="s">
        <v>1008</v>
      </c>
      <c r="O314" s="185" t="s">
        <v>906</v>
      </c>
      <c r="P314" s="185" t="s">
        <v>1477</v>
      </c>
      <c r="Q314" s="189" t="s">
        <v>1990</v>
      </c>
      <c r="R314" s="189" t="s">
        <v>1991</v>
      </c>
      <c r="S314" s="224"/>
      <c r="T314" s="224"/>
      <c r="U314" s="192">
        <v>1</v>
      </c>
    </row>
    <row r="315" spans="1:21" s="193" customFormat="1" ht="243" x14ac:dyDescent="0.3">
      <c r="A315" s="185">
        <v>5</v>
      </c>
      <c r="B315" s="185" t="s">
        <v>1992</v>
      </c>
      <c r="C315" s="186" t="s">
        <v>1993</v>
      </c>
      <c r="D315" s="187"/>
      <c r="E315" s="187" t="s">
        <v>0</v>
      </c>
      <c r="F315" s="185" t="s">
        <v>1978</v>
      </c>
      <c r="G315" s="185" t="s">
        <v>1964</v>
      </c>
      <c r="H315" s="185" t="s">
        <v>53</v>
      </c>
      <c r="I315" s="185" t="s">
        <v>33</v>
      </c>
      <c r="J315" s="187" t="s">
        <v>242</v>
      </c>
      <c r="K315" s="187" t="s">
        <v>50</v>
      </c>
      <c r="L315" s="188" t="s">
        <v>51</v>
      </c>
      <c r="M315" s="188" t="s">
        <v>52</v>
      </c>
      <c r="N315" s="189" t="s">
        <v>1008</v>
      </c>
      <c r="O315" s="185" t="s">
        <v>906</v>
      </c>
      <c r="P315" s="185" t="s">
        <v>1477</v>
      </c>
      <c r="Q315" s="189" t="s">
        <v>1994</v>
      </c>
      <c r="R315" s="189" t="s">
        <v>1995</v>
      </c>
      <c r="S315" s="224"/>
      <c r="T315" s="224"/>
      <c r="U315" s="192">
        <v>1</v>
      </c>
    </row>
    <row r="316" spans="1:21" s="193" customFormat="1" ht="265.5" customHeight="1" x14ac:dyDescent="0.3">
      <c r="A316" s="185">
        <v>6</v>
      </c>
      <c r="B316" s="185" t="s">
        <v>1996</v>
      </c>
      <c r="C316" s="186" t="s">
        <v>1997</v>
      </c>
      <c r="D316" s="187"/>
      <c r="E316" s="187" t="s">
        <v>0</v>
      </c>
      <c r="F316" s="185" t="s">
        <v>1978</v>
      </c>
      <c r="G316" s="185" t="s">
        <v>1964</v>
      </c>
      <c r="H316" s="185" t="s">
        <v>53</v>
      </c>
      <c r="I316" s="185" t="s">
        <v>33</v>
      </c>
      <c r="J316" s="187" t="s">
        <v>242</v>
      </c>
      <c r="K316" s="187" t="s">
        <v>50</v>
      </c>
      <c r="L316" s="188" t="s">
        <v>51</v>
      </c>
      <c r="M316" s="188" t="s">
        <v>52</v>
      </c>
      <c r="N316" s="189" t="s">
        <v>1008</v>
      </c>
      <c r="O316" s="185" t="s">
        <v>906</v>
      </c>
      <c r="P316" s="185" t="s">
        <v>1477</v>
      </c>
      <c r="Q316" s="189" t="s">
        <v>1994</v>
      </c>
      <c r="R316" s="189" t="s">
        <v>1998</v>
      </c>
      <c r="S316" s="224"/>
      <c r="T316" s="224"/>
      <c r="U316" s="192">
        <v>1</v>
      </c>
    </row>
    <row r="317" spans="1:21" s="193" customFormat="1" ht="306" customHeight="1" x14ac:dyDescent="0.3">
      <c r="A317" s="185">
        <v>7</v>
      </c>
      <c r="B317" s="185" t="s">
        <v>1999</v>
      </c>
      <c r="C317" s="186" t="s">
        <v>2000</v>
      </c>
      <c r="D317" s="187"/>
      <c r="E317" s="187" t="s">
        <v>0</v>
      </c>
      <c r="F317" s="185" t="s">
        <v>1978</v>
      </c>
      <c r="G317" s="185" t="s">
        <v>1964</v>
      </c>
      <c r="H317" s="185" t="s">
        <v>53</v>
      </c>
      <c r="I317" s="185" t="s">
        <v>33</v>
      </c>
      <c r="J317" s="187" t="s">
        <v>260</v>
      </c>
      <c r="K317" s="187" t="s">
        <v>50</v>
      </c>
      <c r="L317" s="188" t="s">
        <v>51</v>
      </c>
      <c r="M317" s="188" t="s">
        <v>52</v>
      </c>
      <c r="N317" s="189" t="s">
        <v>1008</v>
      </c>
      <c r="O317" s="185" t="s">
        <v>906</v>
      </c>
      <c r="P317" s="185" t="s">
        <v>1477</v>
      </c>
      <c r="Q317" s="189" t="s">
        <v>2001</v>
      </c>
      <c r="R317" s="189" t="s">
        <v>2002</v>
      </c>
      <c r="S317" s="224"/>
      <c r="T317" s="224"/>
      <c r="U317" s="192">
        <v>1</v>
      </c>
    </row>
    <row r="318" spans="1:21" s="193" customFormat="1" ht="313.5" customHeight="1" x14ac:dyDescent="0.3">
      <c r="A318" s="185">
        <v>8</v>
      </c>
      <c r="B318" s="185" t="s">
        <v>2003</v>
      </c>
      <c r="C318" s="186" t="s">
        <v>2004</v>
      </c>
      <c r="D318" s="187"/>
      <c r="E318" s="187" t="s">
        <v>0</v>
      </c>
      <c r="F318" s="185" t="s">
        <v>1978</v>
      </c>
      <c r="G318" s="185" t="s">
        <v>1964</v>
      </c>
      <c r="H318" s="185" t="s">
        <v>53</v>
      </c>
      <c r="I318" s="185" t="s">
        <v>33</v>
      </c>
      <c r="J318" s="187" t="s">
        <v>234</v>
      </c>
      <c r="K318" s="187" t="s">
        <v>50</v>
      </c>
      <c r="L318" s="188" t="s">
        <v>51</v>
      </c>
      <c r="M318" s="188" t="s">
        <v>52</v>
      </c>
      <c r="N318" s="189" t="s">
        <v>1008</v>
      </c>
      <c r="O318" s="185" t="s">
        <v>906</v>
      </c>
      <c r="P318" s="185" t="s">
        <v>1477</v>
      </c>
      <c r="Q318" s="189" t="s">
        <v>2005</v>
      </c>
      <c r="R318" s="189" t="s">
        <v>2006</v>
      </c>
      <c r="S318" s="224"/>
      <c r="T318" s="224"/>
      <c r="U318" s="192">
        <v>1</v>
      </c>
    </row>
    <row r="319" spans="1:21" s="193" customFormat="1" ht="255.75" customHeight="1" x14ac:dyDescent="0.3">
      <c r="A319" s="185">
        <v>9</v>
      </c>
      <c r="B319" s="185" t="s">
        <v>2007</v>
      </c>
      <c r="C319" s="186" t="s">
        <v>2008</v>
      </c>
      <c r="D319" s="187"/>
      <c r="E319" s="187" t="s">
        <v>0</v>
      </c>
      <c r="F319" s="185" t="s">
        <v>1978</v>
      </c>
      <c r="G319" s="185" t="s">
        <v>1964</v>
      </c>
      <c r="H319" s="185" t="s">
        <v>53</v>
      </c>
      <c r="I319" s="185" t="s">
        <v>33</v>
      </c>
      <c r="J319" s="187" t="s">
        <v>242</v>
      </c>
      <c r="K319" s="187" t="s">
        <v>50</v>
      </c>
      <c r="L319" s="188" t="s">
        <v>51</v>
      </c>
      <c r="M319" s="188" t="s">
        <v>52</v>
      </c>
      <c r="N319" s="189" t="s">
        <v>1008</v>
      </c>
      <c r="O319" s="185" t="s">
        <v>906</v>
      </c>
      <c r="P319" s="185" t="s">
        <v>1477</v>
      </c>
      <c r="Q319" s="189" t="s">
        <v>2009</v>
      </c>
      <c r="R319" s="189" t="s">
        <v>2010</v>
      </c>
      <c r="S319" s="224"/>
      <c r="T319" s="224"/>
      <c r="U319" s="192">
        <v>1</v>
      </c>
    </row>
    <row r="320" spans="1:21" s="195" customFormat="1" ht="20.25" customHeight="1" x14ac:dyDescent="0.3">
      <c r="A320" s="458" t="s">
        <v>2011</v>
      </c>
      <c r="B320" s="459"/>
      <c r="C320" s="459"/>
      <c r="D320" s="459"/>
      <c r="E320" s="459"/>
      <c r="F320" s="459"/>
      <c r="G320" s="459"/>
      <c r="H320" s="459"/>
      <c r="I320" s="459"/>
      <c r="J320" s="459"/>
      <c r="K320" s="459"/>
      <c r="L320" s="459"/>
      <c r="M320" s="459"/>
      <c r="N320" s="459"/>
      <c r="O320" s="459"/>
      <c r="P320" s="459"/>
      <c r="Q320" s="459"/>
      <c r="R320" s="459"/>
      <c r="S320" s="459"/>
      <c r="T320" s="460"/>
      <c r="U320" s="192"/>
    </row>
    <row r="321" spans="1:28" s="195" customFormat="1" ht="20.25" customHeight="1" x14ac:dyDescent="0.3">
      <c r="A321" s="458" t="s">
        <v>42</v>
      </c>
      <c r="B321" s="459"/>
      <c r="C321" s="459"/>
      <c r="D321" s="459"/>
      <c r="E321" s="459"/>
      <c r="F321" s="459"/>
      <c r="G321" s="459"/>
      <c r="H321" s="459"/>
      <c r="I321" s="459"/>
      <c r="J321" s="459"/>
      <c r="K321" s="459"/>
      <c r="L321" s="459"/>
      <c r="M321" s="459"/>
      <c r="N321" s="459"/>
      <c r="O321" s="459"/>
      <c r="P321" s="459"/>
      <c r="Q321" s="459"/>
      <c r="R321" s="459"/>
      <c r="S321" s="459"/>
      <c r="T321" s="460"/>
      <c r="U321" s="192"/>
    </row>
    <row r="322" spans="1:28" s="193" customFormat="1" ht="255.75" customHeight="1" x14ac:dyDescent="0.3">
      <c r="A322" s="185">
        <v>1</v>
      </c>
      <c r="B322" s="185" t="s">
        <v>2012</v>
      </c>
      <c r="C322" s="186">
        <v>27568</v>
      </c>
      <c r="D322" s="187"/>
      <c r="E322" s="185" t="s">
        <v>0</v>
      </c>
      <c r="F322" s="185" t="s">
        <v>116</v>
      </c>
      <c r="G322" s="185" t="s">
        <v>556</v>
      </c>
      <c r="H322" s="185" t="s">
        <v>53</v>
      </c>
      <c r="I322" s="185" t="s">
        <v>33</v>
      </c>
      <c r="J322" s="187" t="s">
        <v>325</v>
      </c>
      <c r="K322" s="187" t="s">
        <v>50</v>
      </c>
      <c r="L322" s="188" t="s">
        <v>51</v>
      </c>
      <c r="M322" s="188" t="s">
        <v>2013</v>
      </c>
      <c r="N322" s="189" t="s">
        <v>2014</v>
      </c>
      <c r="O322" s="185" t="s">
        <v>906</v>
      </c>
      <c r="P322" s="185" t="s">
        <v>1477</v>
      </c>
      <c r="Q322" s="189" t="s">
        <v>2015</v>
      </c>
      <c r="R322" s="189" t="s">
        <v>2016</v>
      </c>
      <c r="S322" s="224"/>
      <c r="T322" s="224"/>
      <c r="U322" s="192">
        <v>1</v>
      </c>
    </row>
    <row r="323" spans="1:28" s="195" customFormat="1" ht="20.25" customHeight="1" x14ac:dyDescent="0.3">
      <c r="A323" s="458" t="s">
        <v>43</v>
      </c>
      <c r="B323" s="459"/>
      <c r="C323" s="459"/>
      <c r="D323" s="459"/>
      <c r="E323" s="459"/>
      <c r="F323" s="459"/>
      <c r="G323" s="459"/>
      <c r="H323" s="459"/>
      <c r="I323" s="459"/>
      <c r="J323" s="459"/>
      <c r="K323" s="459"/>
      <c r="L323" s="459"/>
      <c r="M323" s="459"/>
      <c r="N323" s="459"/>
      <c r="O323" s="459"/>
      <c r="P323" s="459"/>
      <c r="Q323" s="459"/>
      <c r="R323" s="459"/>
      <c r="S323" s="459"/>
      <c r="T323" s="460"/>
      <c r="U323" s="192"/>
    </row>
    <row r="324" spans="1:28" s="193" customFormat="1" ht="243" x14ac:dyDescent="0.3">
      <c r="A324" s="185">
        <v>1</v>
      </c>
      <c r="B324" s="185" t="s">
        <v>377</v>
      </c>
      <c r="C324" s="186">
        <v>28666</v>
      </c>
      <c r="D324" s="187"/>
      <c r="E324" s="187" t="s">
        <v>0</v>
      </c>
      <c r="F324" s="185" t="s">
        <v>1978</v>
      </c>
      <c r="G324" s="185" t="s">
        <v>556</v>
      </c>
      <c r="H324" s="185" t="s">
        <v>53</v>
      </c>
      <c r="I324" s="185" t="s">
        <v>33</v>
      </c>
      <c r="J324" s="187">
        <v>4</v>
      </c>
      <c r="K324" s="187" t="s">
        <v>50</v>
      </c>
      <c r="L324" s="188" t="s">
        <v>51</v>
      </c>
      <c r="M324" s="188" t="s">
        <v>52</v>
      </c>
      <c r="N324" s="189" t="s">
        <v>1008</v>
      </c>
      <c r="O324" s="185" t="s">
        <v>906</v>
      </c>
      <c r="P324" s="185" t="s">
        <v>1477</v>
      </c>
      <c r="Q324" s="189" t="s">
        <v>2017</v>
      </c>
      <c r="R324" s="189" t="s">
        <v>2018</v>
      </c>
      <c r="S324" s="224"/>
      <c r="T324" s="224"/>
      <c r="U324" s="192">
        <v>1</v>
      </c>
    </row>
    <row r="325" spans="1:28" s="193" customFormat="1" ht="243" x14ac:dyDescent="0.3">
      <c r="A325" s="185">
        <v>2</v>
      </c>
      <c r="B325" s="185" t="s">
        <v>2019</v>
      </c>
      <c r="C325" s="186">
        <v>27457</v>
      </c>
      <c r="D325" s="187"/>
      <c r="E325" s="187" t="s">
        <v>0</v>
      </c>
      <c r="F325" s="185" t="s">
        <v>1978</v>
      </c>
      <c r="G325" s="185" t="s">
        <v>556</v>
      </c>
      <c r="H325" s="185" t="s">
        <v>53</v>
      </c>
      <c r="I325" s="185" t="s">
        <v>33</v>
      </c>
      <c r="J325" s="187" t="s">
        <v>260</v>
      </c>
      <c r="K325" s="187" t="s">
        <v>50</v>
      </c>
      <c r="L325" s="188" t="s">
        <v>51</v>
      </c>
      <c r="M325" s="188" t="s">
        <v>52</v>
      </c>
      <c r="N325" s="189" t="s">
        <v>1008</v>
      </c>
      <c r="O325" s="185" t="s">
        <v>906</v>
      </c>
      <c r="P325" s="185" t="s">
        <v>1477</v>
      </c>
      <c r="Q325" s="189" t="s">
        <v>2020</v>
      </c>
      <c r="R325" s="189" t="s">
        <v>2021</v>
      </c>
      <c r="S325" s="224"/>
      <c r="T325" s="224"/>
      <c r="U325" s="192">
        <v>1</v>
      </c>
    </row>
    <row r="326" spans="1:28" s="193" customFormat="1" ht="243" x14ac:dyDescent="0.3">
      <c r="A326" s="185">
        <v>3</v>
      </c>
      <c r="B326" s="185" t="s">
        <v>1057</v>
      </c>
      <c r="C326" s="186">
        <v>29235</v>
      </c>
      <c r="D326" s="187"/>
      <c r="E326" s="187" t="s">
        <v>0</v>
      </c>
      <c r="F326" s="185" t="s">
        <v>1120</v>
      </c>
      <c r="G326" s="185" t="s">
        <v>556</v>
      </c>
      <c r="H326" s="185" t="s">
        <v>53</v>
      </c>
      <c r="I326" s="185" t="s">
        <v>33</v>
      </c>
      <c r="J326" s="187">
        <v>4</v>
      </c>
      <c r="K326" s="187" t="s">
        <v>50</v>
      </c>
      <c r="L326" s="188" t="s">
        <v>51</v>
      </c>
      <c r="M326" s="188" t="s">
        <v>52</v>
      </c>
      <c r="N326" s="189" t="s">
        <v>1008</v>
      </c>
      <c r="O326" s="185" t="s">
        <v>906</v>
      </c>
      <c r="P326" s="185" t="s">
        <v>1477</v>
      </c>
      <c r="Q326" s="189" t="s">
        <v>2022</v>
      </c>
      <c r="R326" s="189" t="s">
        <v>2023</v>
      </c>
      <c r="S326" s="224"/>
      <c r="T326" s="224"/>
      <c r="U326" s="192">
        <v>1</v>
      </c>
    </row>
    <row r="327" spans="1:28" s="195" customFormat="1" ht="20.25" customHeight="1" x14ac:dyDescent="0.3">
      <c r="A327" s="458" t="s">
        <v>2024</v>
      </c>
      <c r="B327" s="459"/>
      <c r="C327" s="459"/>
      <c r="D327" s="459"/>
      <c r="E327" s="459"/>
      <c r="F327" s="459"/>
      <c r="G327" s="459"/>
      <c r="H327" s="459"/>
      <c r="I327" s="459"/>
      <c r="J327" s="459"/>
      <c r="K327" s="459"/>
      <c r="L327" s="459"/>
      <c r="M327" s="459"/>
      <c r="N327" s="459"/>
      <c r="O327" s="459"/>
      <c r="P327" s="459"/>
      <c r="Q327" s="459"/>
      <c r="R327" s="459"/>
      <c r="S327" s="459"/>
      <c r="T327" s="460"/>
      <c r="U327" s="192"/>
    </row>
    <row r="328" spans="1:28" s="195" customFormat="1" ht="20.25" customHeight="1" x14ac:dyDescent="0.3">
      <c r="A328" s="508" t="s">
        <v>42</v>
      </c>
      <c r="B328" s="509"/>
      <c r="C328" s="509"/>
      <c r="D328" s="509"/>
      <c r="E328" s="509"/>
      <c r="F328" s="509"/>
      <c r="G328" s="509"/>
      <c r="H328" s="509"/>
      <c r="I328" s="509"/>
      <c r="J328" s="509"/>
      <c r="K328" s="509"/>
      <c r="L328" s="509"/>
      <c r="M328" s="509"/>
      <c r="N328" s="509"/>
      <c r="O328" s="509"/>
      <c r="P328" s="509"/>
      <c r="Q328" s="509"/>
      <c r="R328" s="509"/>
      <c r="S328" s="509"/>
      <c r="T328" s="510"/>
      <c r="U328" s="192"/>
    </row>
    <row r="329" spans="1:28" s="330" customFormat="1" ht="258" customHeight="1" x14ac:dyDescent="0.3">
      <c r="A329" s="185">
        <v>1</v>
      </c>
      <c r="B329" s="185" t="s">
        <v>2025</v>
      </c>
      <c r="C329" s="187" t="s">
        <v>2026</v>
      </c>
      <c r="D329" s="185"/>
      <c r="E329" s="185" t="s">
        <v>0</v>
      </c>
      <c r="F329" s="185" t="s">
        <v>49</v>
      </c>
      <c r="G329" s="185" t="s">
        <v>557</v>
      </c>
      <c r="H329" s="185" t="s">
        <v>53</v>
      </c>
      <c r="I329" s="185" t="s">
        <v>33</v>
      </c>
      <c r="J329" s="185" t="s">
        <v>234</v>
      </c>
      <c r="K329" s="185" t="s">
        <v>399</v>
      </c>
      <c r="L329" s="188" t="s">
        <v>51</v>
      </c>
      <c r="M329" s="185" t="s">
        <v>2027</v>
      </c>
      <c r="N329" s="187" t="s">
        <v>1008</v>
      </c>
      <c r="O329" s="185" t="s">
        <v>906</v>
      </c>
      <c r="P329" s="185" t="s">
        <v>1477</v>
      </c>
      <c r="Q329" s="188" t="s">
        <v>2028</v>
      </c>
      <c r="R329" s="200" t="s">
        <v>2029</v>
      </c>
      <c r="S329" s="224"/>
      <c r="T329" s="224"/>
      <c r="U329" s="192">
        <v>1</v>
      </c>
      <c r="V329" s="192"/>
      <c r="W329" s="192"/>
      <c r="X329" s="192"/>
      <c r="Y329" s="192"/>
      <c r="Z329" s="192"/>
      <c r="AA329" s="192"/>
      <c r="AB329" s="192"/>
    </row>
    <row r="330" spans="1:28" s="330" customFormat="1" ht="243" x14ac:dyDescent="0.3">
      <c r="A330" s="185">
        <v>2</v>
      </c>
      <c r="B330" s="185" t="s">
        <v>2030</v>
      </c>
      <c r="C330" s="187" t="s">
        <v>135</v>
      </c>
      <c r="D330" s="185"/>
      <c r="E330" s="185" t="s">
        <v>0</v>
      </c>
      <c r="F330" s="185" t="s">
        <v>113</v>
      </c>
      <c r="G330" s="185" t="s">
        <v>557</v>
      </c>
      <c r="H330" s="185" t="s">
        <v>53</v>
      </c>
      <c r="I330" s="185" t="s">
        <v>33</v>
      </c>
      <c r="J330" s="185" t="s">
        <v>325</v>
      </c>
      <c r="K330" s="185" t="s">
        <v>399</v>
      </c>
      <c r="L330" s="188" t="s">
        <v>51</v>
      </c>
      <c r="M330" s="185" t="s">
        <v>1893</v>
      </c>
      <c r="N330" s="187" t="s">
        <v>1008</v>
      </c>
      <c r="O330" s="185" t="s">
        <v>906</v>
      </c>
      <c r="P330" s="185" t="s">
        <v>1477</v>
      </c>
      <c r="Q330" s="188" t="s">
        <v>2031</v>
      </c>
      <c r="R330" s="200" t="s">
        <v>2032</v>
      </c>
      <c r="S330" s="224"/>
      <c r="T330" s="224"/>
      <c r="U330" s="192">
        <v>1</v>
      </c>
      <c r="V330" s="192"/>
      <c r="W330" s="192"/>
      <c r="X330" s="192"/>
      <c r="Y330" s="192"/>
      <c r="Z330" s="192"/>
      <c r="AA330" s="192"/>
      <c r="AB330" s="192"/>
    </row>
    <row r="331" spans="1:28" s="195" customFormat="1" ht="20.25" x14ac:dyDescent="0.3">
      <c r="A331" s="479" t="s">
        <v>43</v>
      </c>
      <c r="B331" s="480"/>
      <c r="C331" s="480"/>
      <c r="D331" s="480"/>
      <c r="E331" s="480"/>
      <c r="F331" s="480"/>
      <c r="G331" s="480"/>
      <c r="H331" s="480"/>
      <c r="I331" s="480"/>
      <c r="J331" s="480"/>
      <c r="K331" s="480"/>
      <c r="L331" s="480"/>
      <c r="M331" s="480"/>
      <c r="N331" s="480"/>
      <c r="O331" s="480"/>
      <c r="P331" s="480"/>
      <c r="Q331" s="480"/>
      <c r="R331" s="480"/>
      <c r="S331" s="480"/>
      <c r="T331" s="481"/>
      <c r="U331" s="192"/>
    </row>
    <row r="332" spans="1:28" s="330" customFormat="1" ht="243" x14ac:dyDescent="0.3">
      <c r="A332" s="185">
        <v>1</v>
      </c>
      <c r="B332" s="185" t="s">
        <v>2033</v>
      </c>
      <c r="C332" s="187" t="s">
        <v>2034</v>
      </c>
      <c r="D332" s="185"/>
      <c r="E332" s="185" t="s">
        <v>0</v>
      </c>
      <c r="F332" s="185" t="s">
        <v>2035</v>
      </c>
      <c r="G332" s="185" t="s">
        <v>557</v>
      </c>
      <c r="H332" s="185" t="s">
        <v>53</v>
      </c>
      <c r="I332" s="185" t="s">
        <v>33</v>
      </c>
      <c r="J332" s="185">
        <v>4</v>
      </c>
      <c r="K332" s="185" t="s">
        <v>399</v>
      </c>
      <c r="L332" s="188" t="s">
        <v>51</v>
      </c>
      <c r="M332" s="185" t="s">
        <v>2036</v>
      </c>
      <c r="N332" s="187" t="s">
        <v>195</v>
      </c>
      <c r="O332" s="185" t="s">
        <v>906</v>
      </c>
      <c r="P332" s="185" t="s">
        <v>1477</v>
      </c>
      <c r="Q332" s="188" t="s">
        <v>2037</v>
      </c>
      <c r="R332" s="200" t="s">
        <v>2038</v>
      </c>
      <c r="S332" s="224"/>
      <c r="T332" s="224"/>
      <c r="U332" s="192">
        <v>1</v>
      </c>
      <c r="V332" s="192"/>
      <c r="W332" s="192"/>
      <c r="X332" s="192"/>
      <c r="Y332" s="192"/>
      <c r="Z332" s="192"/>
      <c r="AA332" s="192"/>
      <c r="AB332" s="192"/>
    </row>
    <row r="333" spans="1:28" s="330" customFormat="1" ht="325.5" customHeight="1" x14ac:dyDescent="0.3">
      <c r="A333" s="185">
        <v>2</v>
      </c>
      <c r="B333" s="185" t="s">
        <v>2039</v>
      </c>
      <c r="C333" s="187" t="s">
        <v>2040</v>
      </c>
      <c r="D333" s="185"/>
      <c r="E333" s="185" t="s">
        <v>0</v>
      </c>
      <c r="F333" s="185" t="s">
        <v>1978</v>
      </c>
      <c r="G333" s="185" t="s">
        <v>557</v>
      </c>
      <c r="H333" s="185" t="s">
        <v>53</v>
      </c>
      <c r="I333" s="185" t="s">
        <v>33</v>
      </c>
      <c r="J333" s="185" t="s">
        <v>234</v>
      </c>
      <c r="K333" s="185" t="s">
        <v>399</v>
      </c>
      <c r="L333" s="188" t="s">
        <v>51</v>
      </c>
      <c r="M333" s="185" t="s">
        <v>1893</v>
      </c>
      <c r="N333" s="187" t="s">
        <v>195</v>
      </c>
      <c r="O333" s="185" t="s">
        <v>906</v>
      </c>
      <c r="P333" s="185" t="s">
        <v>1477</v>
      </c>
      <c r="Q333" s="188" t="s">
        <v>2041</v>
      </c>
      <c r="R333" s="197" t="s">
        <v>2042</v>
      </c>
      <c r="S333" s="224"/>
      <c r="T333" s="224"/>
      <c r="U333" s="192">
        <v>1</v>
      </c>
      <c r="V333" s="192"/>
      <c r="W333" s="192"/>
      <c r="X333" s="192"/>
      <c r="Y333" s="192"/>
      <c r="Z333" s="192"/>
      <c r="AA333" s="192"/>
      <c r="AB333" s="192"/>
    </row>
    <row r="334" spans="1:28" s="330" customFormat="1" ht="243" x14ac:dyDescent="0.3">
      <c r="A334" s="185">
        <v>3</v>
      </c>
      <c r="B334" s="185" t="s">
        <v>2043</v>
      </c>
      <c r="C334" s="187" t="s">
        <v>2044</v>
      </c>
      <c r="D334" s="185"/>
      <c r="E334" s="185" t="s">
        <v>0</v>
      </c>
      <c r="F334" s="185" t="s">
        <v>1978</v>
      </c>
      <c r="G334" s="185" t="s">
        <v>557</v>
      </c>
      <c r="H334" s="185" t="s">
        <v>53</v>
      </c>
      <c r="I334" s="185" t="s">
        <v>33</v>
      </c>
      <c r="J334" s="185" t="s">
        <v>242</v>
      </c>
      <c r="K334" s="185" t="s">
        <v>399</v>
      </c>
      <c r="L334" s="188" t="s">
        <v>51</v>
      </c>
      <c r="M334" s="185" t="s">
        <v>2045</v>
      </c>
      <c r="N334" s="187" t="s">
        <v>1008</v>
      </c>
      <c r="O334" s="185" t="s">
        <v>906</v>
      </c>
      <c r="P334" s="185" t="s">
        <v>1477</v>
      </c>
      <c r="Q334" s="189" t="s">
        <v>2046</v>
      </c>
      <c r="R334" s="200" t="s">
        <v>2047</v>
      </c>
      <c r="S334" s="224"/>
      <c r="T334" s="224"/>
      <c r="U334" s="192">
        <v>1</v>
      </c>
      <c r="V334" s="192"/>
      <c r="W334" s="192"/>
      <c r="X334" s="192"/>
      <c r="Y334" s="192"/>
      <c r="Z334" s="192"/>
      <c r="AA334" s="192"/>
      <c r="AB334" s="192"/>
    </row>
    <row r="335" spans="1:28" s="330" customFormat="1" ht="243" x14ac:dyDescent="0.3">
      <c r="A335" s="185">
        <v>4</v>
      </c>
      <c r="B335" s="185" t="s">
        <v>2048</v>
      </c>
      <c r="C335" s="187" t="s">
        <v>2049</v>
      </c>
      <c r="D335" s="185"/>
      <c r="E335" s="185" t="s">
        <v>0</v>
      </c>
      <c r="F335" s="185" t="s">
        <v>1978</v>
      </c>
      <c r="G335" s="185" t="s">
        <v>557</v>
      </c>
      <c r="H335" s="185" t="s">
        <v>53</v>
      </c>
      <c r="I335" s="185" t="s">
        <v>33</v>
      </c>
      <c r="J335" s="185" t="s">
        <v>242</v>
      </c>
      <c r="K335" s="185" t="s">
        <v>399</v>
      </c>
      <c r="L335" s="188" t="s">
        <v>51</v>
      </c>
      <c r="M335" s="185" t="s">
        <v>2050</v>
      </c>
      <c r="N335" s="187" t="s">
        <v>1008</v>
      </c>
      <c r="O335" s="185" t="s">
        <v>906</v>
      </c>
      <c r="P335" s="185" t="s">
        <v>1477</v>
      </c>
      <c r="Q335" s="189" t="s">
        <v>2051</v>
      </c>
      <c r="R335" s="200" t="s">
        <v>2052</v>
      </c>
      <c r="S335" s="224"/>
      <c r="T335" s="224"/>
      <c r="U335" s="192">
        <v>1</v>
      </c>
      <c r="V335" s="192"/>
      <c r="W335" s="192"/>
      <c r="X335" s="192"/>
      <c r="Y335" s="192"/>
      <c r="Z335" s="192"/>
      <c r="AA335" s="192"/>
      <c r="AB335" s="192"/>
    </row>
    <row r="336" spans="1:28" s="330" customFormat="1" ht="243" x14ac:dyDescent="0.3">
      <c r="A336" s="185">
        <v>5</v>
      </c>
      <c r="B336" s="185" t="s">
        <v>2053</v>
      </c>
      <c r="C336" s="187" t="s">
        <v>2054</v>
      </c>
      <c r="D336" s="185"/>
      <c r="E336" s="185" t="s">
        <v>0</v>
      </c>
      <c r="F336" s="185" t="s">
        <v>1978</v>
      </c>
      <c r="G336" s="185" t="s">
        <v>557</v>
      </c>
      <c r="H336" s="185" t="s">
        <v>53</v>
      </c>
      <c r="I336" s="185" t="s">
        <v>33</v>
      </c>
      <c r="J336" s="185">
        <v>4</v>
      </c>
      <c r="K336" s="185" t="s">
        <v>399</v>
      </c>
      <c r="L336" s="188" t="s">
        <v>51</v>
      </c>
      <c r="M336" s="185" t="s">
        <v>2055</v>
      </c>
      <c r="N336" s="187" t="s">
        <v>1008</v>
      </c>
      <c r="O336" s="185" t="s">
        <v>906</v>
      </c>
      <c r="P336" s="185" t="s">
        <v>1477</v>
      </c>
      <c r="Q336" s="188" t="s">
        <v>2056</v>
      </c>
      <c r="R336" s="200" t="s">
        <v>2057</v>
      </c>
      <c r="S336" s="224"/>
      <c r="T336" s="224"/>
      <c r="U336" s="192">
        <v>1</v>
      </c>
      <c r="V336" s="192"/>
      <c r="W336" s="192"/>
      <c r="X336" s="192"/>
      <c r="Y336" s="192"/>
      <c r="Z336" s="192"/>
      <c r="AA336" s="192"/>
      <c r="AB336" s="192"/>
    </row>
    <row r="337" spans="1:21" s="195" customFormat="1" ht="20.25" customHeight="1" x14ac:dyDescent="0.3">
      <c r="A337" s="458" t="s">
        <v>2058</v>
      </c>
      <c r="B337" s="459"/>
      <c r="C337" s="459"/>
      <c r="D337" s="459"/>
      <c r="E337" s="459"/>
      <c r="F337" s="459"/>
      <c r="G337" s="459"/>
      <c r="H337" s="459"/>
      <c r="I337" s="459"/>
      <c r="J337" s="459"/>
      <c r="K337" s="459"/>
      <c r="L337" s="459"/>
      <c r="M337" s="459"/>
      <c r="N337" s="459"/>
      <c r="O337" s="459"/>
      <c r="P337" s="459"/>
      <c r="Q337" s="459"/>
      <c r="R337" s="459"/>
      <c r="S337" s="459"/>
      <c r="T337" s="460"/>
      <c r="U337" s="192"/>
    </row>
    <row r="338" spans="1:21" s="195" customFormat="1" ht="20.25" customHeight="1" x14ac:dyDescent="0.3">
      <c r="A338" s="458" t="s">
        <v>42</v>
      </c>
      <c r="B338" s="459"/>
      <c r="C338" s="459"/>
      <c r="D338" s="459"/>
      <c r="E338" s="459"/>
      <c r="F338" s="459"/>
      <c r="G338" s="459"/>
      <c r="H338" s="459"/>
      <c r="I338" s="459"/>
      <c r="J338" s="459"/>
      <c r="K338" s="459"/>
      <c r="L338" s="459"/>
      <c r="M338" s="459"/>
      <c r="N338" s="459"/>
      <c r="O338" s="459"/>
      <c r="P338" s="459"/>
      <c r="Q338" s="459"/>
      <c r="R338" s="459"/>
      <c r="S338" s="459"/>
      <c r="T338" s="460"/>
      <c r="U338" s="192"/>
    </row>
    <row r="339" spans="1:21" s="193" customFormat="1" ht="303" customHeight="1" x14ac:dyDescent="0.3">
      <c r="A339" s="185">
        <v>1</v>
      </c>
      <c r="B339" s="185" t="s">
        <v>2059</v>
      </c>
      <c r="C339" s="187" t="s">
        <v>2060</v>
      </c>
      <c r="D339" s="185"/>
      <c r="E339" s="185" t="s">
        <v>0</v>
      </c>
      <c r="F339" s="185" t="s">
        <v>113</v>
      </c>
      <c r="G339" s="185" t="s">
        <v>558</v>
      </c>
      <c r="H339" s="185" t="s">
        <v>53</v>
      </c>
      <c r="I339" s="185" t="s">
        <v>33</v>
      </c>
      <c r="J339" s="187" t="s">
        <v>325</v>
      </c>
      <c r="K339" s="187" t="s">
        <v>50</v>
      </c>
      <c r="L339" s="188" t="s">
        <v>51</v>
      </c>
      <c r="M339" s="185" t="s">
        <v>2061</v>
      </c>
      <c r="N339" s="189" t="s">
        <v>2014</v>
      </c>
      <c r="O339" s="185" t="s">
        <v>906</v>
      </c>
      <c r="P339" s="185" t="s">
        <v>1477</v>
      </c>
      <c r="Q339" s="189" t="s">
        <v>2062</v>
      </c>
      <c r="R339" s="189" t="s">
        <v>2063</v>
      </c>
      <c r="S339" s="224"/>
      <c r="T339" s="224"/>
      <c r="U339" s="192">
        <v>1</v>
      </c>
    </row>
    <row r="340" spans="1:21" s="193" customFormat="1" ht="295.5" customHeight="1" x14ac:dyDescent="0.3">
      <c r="A340" s="185">
        <v>2</v>
      </c>
      <c r="B340" s="185" t="s">
        <v>2064</v>
      </c>
      <c r="C340" s="187" t="s">
        <v>2065</v>
      </c>
      <c r="D340" s="185"/>
      <c r="E340" s="187" t="s">
        <v>0</v>
      </c>
      <c r="F340" s="185" t="s">
        <v>116</v>
      </c>
      <c r="G340" s="185" t="s">
        <v>558</v>
      </c>
      <c r="H340" s="185" t="s">
        <v>53</v>
      </c>
      <c r="I340" s="185" t="s">
        <v>33</v>
      </c>
      <c r="J340" s="187" t="s">
        <v>2066</v>
      </c>
      <c r="K340" s="187" t="s">
        <v>50</v>
      </c>
      <c r="L340" s="188" t="s">
        <v>51</v>
      </c>
      <c r="M340" s="185" t="s">
        <v>2067</v>
      </c>
      <c r="N340" s="189" t="s">
        <v>2014</v>
      </c>
      <c r="O340" s="185" t="s">
        <v>906</v>
      </c>
      <c r="P340" s="185" t="s">
        <v>1477</v>
      </c>
      <c r="Q340" s="189" t="s">
        <v>2068</v>
      </c>
      <c r="R340" s="189" t="s">
        <v>2069</v>
      </c>
      <c r="S340" s="224"/>
      <c r="T340" s="224"/>
      <c r="U340" s="192">
        <v>1</v>
      </c>
    </row>
    <row r="341" spans="1:21" s="193" customFormat="1" ht="20.25" customHeight="1" x14ac:dyDescent="0.3">
      <c r="A341" s="458" t="s">
        <v>2070</v>
      </c>
      <c r="B341" s="459"/>
      <c r="C341" s="459"/>
      <c r="D341" s="459"/>
      <c r="E341" s="459"/>
      <c r="F341" s="459"/>
      <c r="G341" s="459"/>
      <c r="H341" s="459"/>
      <c r="I341" s="459"/>
      <c r="J341" s="459"/>
      <c r="K341" s="459"/>
      <c r="L341" s="459"/>
      <c r="M341" s="459"/>
      <c r="N341" s="459"/>
      <c r="O341" s="459"/>
      <c r="P341" s="459"/>
      <c r="Q341" s="459"/>
      <c r="R341" s="459"/>
      <c r="S341" s="459"/>
      <c r="T341" s="460"/>
      <c r="U341" s="192"/>
    </row>
    <row r="342" spans="1:21" s="193" customFormat="1" ht="277.5" customHeight="1" x14ac:dyDescent="0.3">
      <c r="A342" s="185">
        <v>1</v>
      </c>
      <c r="B342" s="185" t="s">
        <v>2071</v>
      </c>
      <c r="C342" s="335">
        <v>28361</v>
      </c>
      <c r="D342" s="185"/>
      <c r="E342" s="185" t="s">
        <v>0</v>
      </c>
      <c r="F342" s="185" t="s">
        <v>1978</v>
      </c>
      <c r="G342" s="185" t="s">
        <v>2072</v>
      </c>
      <c r="H342" s="185" t="s">
        <v>53</v>
      </c>
      <c r="I342" s="185" t="s">
        <v>33</v>
      </c>
      <c r="J342" s="185" t="s">
        <v>325</v>
      </c>
      <c r="K342" s="185" t="s">
        <v>399</v>
      </c>
      <c r="L342" s="188" t="s">
        <v>51</v>
      </c>
      <c r="M342" s="185" t="s">
        <v>52</v>
      </c>
      <c r="N342" s="189" t="s">
        <v>2014</v>
      </c>
      <c r="O342" s="185" t="s">
        <v>906</v>
      </c>
      <c r="P342" s="185" t="s">
        <v>1477</v>
      </c>
      <c r="Q342" s="188" t="s">
        <v>2073</v>
      </c>
      <c r="R342" s="189" t="s">
        <v>2074</v>
      </c>
      <c r="S342" s="224"/>
      <c r="T342" s="224"/>
      <c r="U342" s="192">
        <v>1</v>
      </c>
    </row>
    <row r="343" spans="1:21" s="193" customFormat="1" ht="318.75" customHeight="1" x14ac:dyDescent="0.3">
      <c r="A343" s="185">
        <v>2</v>
      </c>
      <c r="B343" s="185" t="s">
        <v>2075</v>
      </c>
      <c r="C343" s="292">
        <v>26782</v>
      </c>
      <c r="D343" s="185"/>
      <c r="E343" s="185" t="s">
        <v>0</v>
      </c>
      <c r="F343" s="185" t="s">
        <v>1978</v>
      </c>
      <c r="G343" s="185" t="s">
        <v>558</v>
      </c>
      <c r="H343" s="185" t="s">
        <v>53</v>
      </c>
      <c r="I343" s="185" t="s">
        <v>33</v>
      </c>
      <c r="J343" s="187" t="s">
        <v>234</v>
      </c>
      <c r="K343" s="187" t="s">
        <v>399</v>
      </c>
      <c r="L343" s="188" t="s">
        <v>51</v>
      </c>
      <c r="M343" s="185" t="s">
        <v>52</v>
      </c>
      <c r="N343" s="189" t="s">
        <v>2014</v>
      </c>
      <c r="O343" s="185" t="s">
        <v>906</v>
      </c>
      <c r="P343" s="185" t="s">
        <v>1477</v>
      </c>
      <c r="Q343" s="188" t="s">
        <v>2076</v>
      </c>
      <c r="R343" s="189" t="s">
        <v>2077</v>
      </c>
      <c r="S343" s="224"/>
      <c r="T343" s="224"/>
      <c r="U343" s="192">
        <v>1</v>
      </c>
    </row>
    <row r="344" spans="1:21" s="193" customFormat="1" ht="243" x14ac:dyDescent="0.3">
      <c r="A344" s="185">
        <v>3</v>
      </c>
      <c r="B344" s="185" t="s">
        <v>2078</v>
      </c>
      <c r="C344" s="187" t="s">
        <v>2079</v>
      </c>
      <c r="D344" s="185"/>
      <c r="E344" s="187" t="s">
        <v>0</v>
      </c>
      <c r="F344" s="185" t="s">
        <v>1978</v>
      </c>
      <c r="G344" s="185" t="s">
        <v>558</v>
      </c>
      <c r="H344" s="185" t="s">
        <v>53</v>
      </c>
      <c r="I344" s="185" t="s">
        <v>33</v>
      </c>
      <c r="J344" s="187" t="s">
        <v>1023</v>
      </c>
      <c r="K344" s="187" t="s">
        <v>399</v>
      </c>
      <c r="L344" s="188" t="s">
        <v>51</v>
      </c>
      <c r="M344" s="185" t="s">
        <v>2080</v>
      </c>
      <c r="N344" s="189" t="s">
        <v>2014</v>
      </c>
      <c r="O344" s="185" t="s">
        <v>906</v>
      </c>
      <c r="P344" s="185" t="s">
        <v>1477</v>
      </c>
      <c r="Q344" s="188" t="s">
        <v>2081</v>
      </c>
      <c r="R344" s="188" t="s">
        <v>2082</v>
      </c>
      <c r="S344" s="224"/>
      <c r="T344" s="224"/>
      <c r="U344" s="192">
        <v>1</v>
      </c>
    </row>
    <row r="345" spans="1:21" s="192" customFormat="1" ht="263.25" x14ac:dyDescent="0.3">
      <c r="A345" s="185">
        <v>4</v>
      </c>
      <c r="B345" s="185" t="s">
        <v>1617</v>
      </c>
      <c r="C345" s="293" t="s">
        <v>2083</v>
      </c>
      <c r="D345" s="185"/>
      <c r="E345" s="185" t="s">
        <v>0</v>
      </c>
      <c r="F345" s="185" t="s">
        <v>1978</v>
      </c>
      <c r="G345" s="190" t="s">
        <v>2084</v>
      </c>
      <c r="H345" s="185" t="s">
        <v>53</v>
      </c>
      <c r="I345" s="185" t="s">
        <v>33</v>
      </c>
      <c r="J345" s="190" t="s">
        <v>242</v>
      </c>
      <c r="K345" s="190" t="s">
        <v>399</v>
      </c>
      <c r="L345" s="188" t="s">
        <v>51</v>
      </c>
      <c r="M345" s="188" t="s">
        <v>388</v>
      </c>
      <c r="N345" s="189" t="s">
        <v>2014</v>
      </c>
      <c r="O345" s="185" t="s">
        <v>906</v>
      </c>
      <c r="P345" s="185" t="s">
        <v>1477</v>
      </c>
      <c r="Q345" s="188" t="s">
        <v>2085</v>
      </c>
      <c r="R345" s="189" t="s">
        <v>2086</v>
      </c>
      <c r="S345" s="224"/>
      <c r="T345" s="224"/>
      <c r="U345" s="192">
        <v>1</v>
      </c>
    </row>
    <row r="346" spans="1:21" s="289" customFormat="1" ht="20.25" customHeight="1" x14ac:dyDescent="0.3">
      <c r="A346" s="458" t="s">
        <v>2087</v>
      </c>
      <c r="B346" s="459"/>
      <c r="C346" s="459"/>
      <c r="D346" s="459"/>
      <c r="E346" s="459"/>
      <c r="F346" s="459"/>
      <c r="G346" s="459"/>
      <c r="H346" s="459"/>
      <c r="I346" s="459"/>
      <c r="J346" s="459"/>
      <c r="K346" s="459"/>
      <c r="L346" s="459"/>
      <c r="M346" s="459"/>
      <c r="N346" s="459"/>
      <c r="O346" s="459"/>
      <c r="P346" s="459"/>
      <c r="Q346" s="459"/>
      <c r="R346" s="459"/>
      <c r="S346" s="459"/>
      <c r="T346" s="460"/>
      <c r="U346" s="192"/>
    </row>
    <row r="347" spans="1:21" s="289" customFormat="1" ht="20.25" customHeight="1" x14ac:dyDescent="0.3">
      <c r="A347" s="458" t="s">
        <v>42</v>
      </c>
      <c r="B347" s="459"/>
      <c r="C347" s="459"/>
      <c r="D347" s="459"/>
      <c r="E347" s="459"/>
      <c r="F347" s="459"/>
      <c r="G347" s="459"/>
      <c r="H347" s="459"/>
      <c r="I347" s="459"/>
      <c r="J347" s="459"/>
      <c r="K347" s="459"/>
      <c r="L347" s="459"/>
      <c r="M347" s="459"/>
      <c r="N347" s="459"/>
      <c r="O347" s="459"/>
      <c r="P347" s="459"/>
      <c r="Q347" s="459"/>
      <c r="R347" s="459"/>
      <c r="S347" s="459"/>
      <c r="T347" s="460"/>
      <c r="U347" s="192"/>
    </row>
    <row r="348" spans="1:21" s="287" customFormat="1" ht="243" x14ac:dyDescent="0.3">
      <c r="A348" s="185">
        <v>1</v>
      </c>
      <c r="B348" s="185" t="s">
        <v>2088</v>
      </c>
      <c r="C348" s="187" t="s">
        <v>2089</v>
      </c>
      <c r="D348" s="190"/>
      <c r="E348" s="191" t="s">
        <v>0</v>
      </c>
      <c r="F348" s="185" t="s">
        <v>116</v>
      </c>
      <c r="G348" s="190" t="s">
        <v>559</v>
      </c>
      <c r="H348" s="185" t="s">
        <v>53</v>
      </c>
      <c r="I348" s="185" t="s">
        <v>33</v>
      </c>
      <c r="J348" s="190" t="s">
        <v>234</v>
      </c>
      <c r="K348" s="191" t="s">
        <v>50</v>
      </c>
      <c r="L348" s="188" t="s">
        <v>51</v>
      </c>
      <c r="M348" s="190" t="s">
        <v>235</v>
      </c>
      <c r="N348" s="189" t="s">
        <v>2014</v>
      </c>
      <c r="O348" s="185" t="s">
        <v>906</v>
      </c>
      <c r="P348" s="185" t="s">
        <v>1477</v>
      </c>
      <c r="Q348" s="197" t="s">
        <v>2090</v>
      </c>
      <c r="R348" s="189" t="s">
        <v>2091</v>
      </c>
      <c r="S348" s="224"/>
      <c r="T348" s="224"/>
      <c r="U348" s="192">
        <v>1</v>
      </c>
    </row>
    <row r="349" spans="1:21" s="287" customFormat="1" ht="243" x14ac:dyDescent="0.3">
      <c r="A349" s="185">
        <v>2</v>
      </c>
      <c r="B349" s="185" t="s">
        <v>2092</v>
      </c>
      <c r="C349" s="187" t="s">
        <v>2093</v>
      </c>
      <c r="D349" s="191"/>
      <c r="E349" s="191" t="s">
        <v>0</v>
      </c>
      <c r="F349" s="185" t="s">
        <v>113</v>
      </c>
      <c r="G349" s="190" t="s">
        <v>559</v>
      </c>
      <c r="H349" s="185" t="s">
        <v>53</v>
      </c>
      <c r="I349" s="185" t="s">
        <v>33</v>
      </c>
      <c r="J349" s="191" t="s">
        <v>325</v>
      </c>
      <c r="K349" s="191" t="s">
        <v>50</v>
      </c>
      <c r="L349" s="188" t="s">
        <v>51</v>
      </c>
      <c r="M349" s="190" t="s">
        <v>2094</v>
      </c>
      <c r="N349" s="189" t="s">
        <v>2014</v>
      </c>
      <c r="O349" s="185" t="s">
        <v>906</v>
      </c>
      <c r="P349" s="185" t="s">
        <v>1477</v>
      </c>
      <c r="Q349" s="197" t="s">
        <v>2095</v>
      </c>
      <c r="R349" s="189" t="s">
        <v>2096</v>
      </c>
      <c r="S349" s="224"/>
      <c r="T349" s="224"/>
      <c r="U349" s="192">
        <v>1</v>
      </c>
    </row>
    <row r="350" spans="1:21" s="289" customFormat="1" ht="20.25" x14ac:dyDescent="0.3">
      <c r="A350" s="479" t="s">
        <v>43</v>
      </c>
      <c r="B350" s="480"/>
      <c r="C350" s="480"/>
      <c r="D350" s="480"/>
      <c r="E350" s="480"/>
      <c r="F350" s="480"/>
      <c r="G350" s="480"/>
      <c r="H350" s="480"/>
      <c r="I350" s="480"/>
      <c r="J350" s="480"/>
      <c r="K350" s="480"/>
      <c r="L350" s="480"/>
      <c r="M350" s="480"/>
      <c r="N350" s="480"/>
      <c r="O350" s="480"/>
      <c r="P350" s="480"/>
      <c r="Q350" s="480"/>
      <c r="R350" s="480"/>
      <c r="S350" s="480"/>
      <c r="T350" s="481"/>
      <c r="U350" s="192"/>
    </row>
    <row r="351" spans="1:21" s="287" customFormat="1" ht="243" x14ac:dyDescent="0.3">
      <c r="A351" s="185">
        <v>1</v>
      </c>
      <c r="B351" s="185" t="s">
        <v>1692</v>
      </c>
      <c r="C351" s="185" t="s">
        <v>2097</v>
      </c>
      <c r="D351" s="185"/>
      <c r="E351" s="185" t="s">
        <v>0</v>
      </c>
      <c r="F351" s="185" t="s">
        <v>1978</v>
      </c>
      <c r="G351" s="190" t="s">
        <v>559</v>
      </c>
      <c r="H351" s="185" t="s">
        <v>53</v>
      </c>
      <c r="I351" s="185" t="s">
        <v>33</v>
      </c>
      <c r="J351" s="185" t="s">
        <v>234</v>
      </c>
      <c r="K351" s="185" t="s">
        <v>50</v>
      </c>
      <c r="L351" s="188" t="s">
        <v>51</v>
      </c>
      <c r="M351" s="190" t="s">
        <v>52</v>
      </c>
      <c r="N351" s="189" t="s">
        <v>2014</v>
      </c>
      <c r="O351" s="185" t="s">
        <v>906</v>
      </c>
      <c r="P351" s="185" t="s">
        <v>1477</v>
      </c>
      <c r="Q351" s="246" t="s">
        <v>2098</v>
      </c>
      <c r="R351" s="188" t="s">
        <v>2099</v>
      </c>
      <c r="S351" s="224"/>
      <c r="T351" s="224"/>
      <c r="U351" s="192">
        <v>1</v>
      </c>
    </row>
    <row r="352" spans="1:21" s="287" customFormat="1" ht="243" x14ac:dyDescent="0.3">
      <c r="A352" s="185">
        <v>2</v>
      </c>
      <c r="B352" s="185" t="s">
        <v>2100</v>
      </c>
      <c r="C352" s="187" t="s">
        <v>2101</v>
      </c>
      <c r="D352" s="191"/>
      <c r="E352" s="191" t="s">
        <v>0</v>
      </c>
      <c r="F352" s="185" t="s">
        <v>1978</v>
      </c>
      <c r="G352" s="190" t="s">
        <v>559</v>
      </c>
      <c r="H352" s="185" t="s">
        <v>53</v>
      </c>
      <c r="I352" s="185" t="s">
        <v>33</v>
      </c>
      <c r="J352" s="191" t="s">
        <v>325</v>
      </c>
      <c r="K352" s="191" t="s">
        <v>50</v>
      </c>
      <c r="L352" s="188" t="s">
        <v>51</v>
      </c>
      <c r="M352" s="190" t="s">
        <v>52</v>
      </c>
      <c r="N352" s="189" t="s">
        <v>2014</v>
      </c>
      <c r="O352" s="185" t="s">
        <v>906</v>
      </c>
      <c r="P352" s="185" t="s">
        <v>1477</v>
      </c>
      <c r="Q352" s="197" t="s">
        <v>2102</v>
      </c>
      <c r="R352" s="189" t="s">
        <v>2103</v>
      </c>
      <c r="S352" s="224"/>
      <c r="T352" s="224"/>
      <c r="U352" s="192">
        <v>1</v>
      </c>
    </row>
    <row r="353" spans="1:28" s="287" customFormat="1" ht="283.5" x14ac:dyDescent="0.3">
      <c r="A353" s="185">
        <v>4</v>
      </c>
      <c r="B353" s="185" t="s">
        <v>2104</v>
      </c>
      <c r="C353" s="187" t="s">
        <v>2105</v>
      </c>
      <c r="D353" s="187"/>
      <c r="E353" s="187" t="s">
        <v>0</v>
      </c>
      <c r="F353" s="185" t="s">
        <v>1978</v>
      </c>
      <c r="G353" s="185" t="s">
        <v>559</v>
      </c>
      <c r="H353" s="185" t="s">
        <v>53</v>
      </c>
      <c r="I353" s="185" t="s">
        <v>33</v>
      </c>
      <c r="J353" s="187" t="s">
        <v>242</v>
      </c>
      <c r="K353" s="187" t="s">
        <v>50</v>
      </c>
      <c r="L353" s="188" t="s">
        <v>51</v>
      </c>
      <c r="M353" s="185" t="s">
        <v>2106</v>
      </c>
      <c r="N353" s="189" t="s">
        <v>2014</v>
      </c>
      <c r="O353" s="185" t="s">
        <v>906</v>
      </c>
      <c r="P353" s="185" t="s">
        <v>1477</v>
      </c>
      <c r="Q353" s="197" t="s">
        <v>2107</v>
      </c>
      <c r="R353" s="189" t="s">
        <v>2108</v>
      </c>
      <c r="S353" s="224"/>
      <c r="T353" s="224"/>
      <c r="U353" s="192">
        <v>1</v>
      </c>
    </row>
    <row r="354" spans="1:28" s="287" customFormat="1" ht="243" x14ac:dyDescent="0.3">
      <c r="A354" s="185">
        <v>4</v>
      </c>
      <c r="B354" s="185" t="s">
        <v>2109</v>
      </c>
      <c r="C354" s="187" t="s">
        <v>2110</v>
      </c>
      <c r="D354" s="187"/>
      <c r="E354" s="187" t="s">
        <v>0</v>
      </c>
      <c r="F354" s="185" t="s">
        <v>1978</v>
      </c>
      <c r="G354" s="185" t="s">
        <v>559</v>
      </c>
      <c r="H354" s="185" t="s">
        <v>53</v>
      </c>
      <c r="I354" s="185" t="s">
        <v>33</v>
      </c>
      <c r="J354" s="187" t="s">
        <v>260</v>
      </c>
      <c r="K354" s="187" t="s">
        <v>50</v>
      </c>
      <c r="L354" s="188" t="s">
        <v>51</v>
      </c>
      <c r="M354" s="185" t="s">
        <v>2111</v>
      </c>
      <c r="N354" s="189" t="s">
        <v>2014</v>
      </c>
      <c r="O354" s="185" t="s">
        <v>906</v>
      </c>
      <c r="P354" s="185" t="s">
        <v>1477</v>
      </c>
      <c r="Q354" s="197" t="s">
        <v>2112</v>
      </c>
      <c r="R354" s="189" t="s">
        <v>2113</v>
      </c>
      <c r="S354" s="224"/>
      <c r="T354" s="224"/>
      <c r="U354" s="192">
        <v>1</v>
      </c>
    </row>
    <row r="355" spans="1:28" s="287" customFormat="1" ht="243" x14ac:dyDescent="0.3">
      <c r="A355" s="185">
        <v>5</v>
      </c>
      <c r="B355" s="185" t="s">
        <v>2114</v>
      </c>
      <c r="C355" s="187" t="s">
        <v>2115</v>
      </c>
      <c r="D355" s="187"/>
      <c r="E355" s="187" t="s">
        <v>0</v>
      </c>
      <c r="F355" s="185" t="s">
        <v>1978</v>
      </c>
      <c r="G355" s="185" t="s">
        <v>559</v>
      </c>
      <c r="H355" s="185" t="s">
        <v>53</v>
      </c>
      <c r="I355" s="185" t="s">
        <v>33</v>
      </c>
      <c r="J355" s="187">
        <v>4</v>
      </c>
      <c r="K355" s="187" t="s">
        <v>50</v>
      </c>
      <c r="L355" s="188" t="s">
        <v>51</v>
      </c>
      <c r="M355" s="185" t="s">
        <v>2116</v>
      </c>
      <c r="N355" s="189" t="s">
        <v>2014</v>
      </c>
      <c r="O355" s="185" t="s">
        <v>906</v>
      </c>
      <c r="P355" s="185" t="s">
        <v>1477</v>
      </c>
      <c r="Q355" s="197" t="s">
        <v>2117</v>
      </c>
      <c r="R355" s="189" t="s">
        <v>2118</v>
      </c>
      <c r="S355" s="224"/>
      <c r="T355" s="224"/>
      <c r="U355" s="192">
        <v>1</v>
      </c>
    </row>
    <row r="356" spans="1:28" s="287" customFormat="1" ht="243" x14ac:dyDescent="0.3">
      <c r="A356" s="185">
        <v>6</v>
      </c>
      <c r="B356" s="185" t="s">
        <v>447</v>
      </c>
      <c r="C356" s="187" t="s">
        <v>2119</v>
      </c>
      <c r="D356" s="187"/>
      <c r="E356" s="187" t="s">
        <v>0</v>
      </c>
      <c r="F356" s="185" t="s">
        <v>1978</v>
      </c>
      <c r="G356" s="185" t="s">
        <v>559</v>
      </c>
      <c r="H356" s="185" t="s">
        <v>53</v>
      </c>
      <c r="I356" s="185" t="s">
        <v>33</v>
      </c>
      <c r="J356" s="187" t="s">
        <v>242</v>
      </c>
      <c r="K356" s="187" t="s">
        <v>50</v>
      </c>
      <c r="L356" s="188" t="s">
        <v>51</v>
      </c>
      <c r="M356" s="185" t="s">
        <v>1783</v>
      </c>
      <c r="N356" s="189" t="s">
        <v>2014</v>
      </c>
      <c r="O356" s="185" t="s">
        <v>906</v>
      </c>
      <c r="P356" s="185" t="s">
        <v>1477</v>
      </c>
      <c r="Q356" s="197" t="s">
        <v>2117</v>
      </c>
      <c r="R356" s="189" t="s">
        <v>2120</v>
      </c>
      <c r="S356" s="224"/>
      <c r="T356" s="224"/>
      <c r="U356" s="192">
        <v>1</v>
      </c>
    </row>
    <row r="357" spans="1:28" s="195" customFormat="1" ht="20.25" x14ac:dyDescent="0.3">
      <c r="A357" s="479" t="s">
        <v>2121</v>
      </c>
      <c r="B357" s="480"/>
      <c r="C357" s="480"/>
      <c r="D357" s="480"/>
      <c r="E357" s="480"/>
      <c r="F357" s="480"/>
      <c r="G357" s="480"/>
      <c r="H357" s="480"/>
      <c r="I357" s="480"/>
      <c r="J357" s="480"/>
      <c r="K357" s="480"/>
      <c r="L357" s="480"/>
      <c r="M357" s="480"/>
      <c r="N357" s="480"/>
      <c r="O357" s="480"/>
      <c r="P357" s="480"/>
      <c r="Q357" s="480"/>
      <c r="R357" s="480"/>
      <c r="S357" s="480"/>
      <c r="T357" s="481"/>
      <c r="U357" s="192"/>
    </row>
    <row r="358" spans="1:28" s="195" customFormat="1" ht="20.25" x14ac:dyDescent="0.3">
      <c r="A358" s="479" t="s">
        <v>42</v>
      </c>
      <c r="B358" s="480"/>
      <c r="C358" s="480"/>
      <c r="D358" s="480"/>
      <c r="E358" s="480"/>
      <c r="F358" s="480"/>
      <c r="G358" s="480"/>
      <c r="H358" s="480"/>
      <c r="I358" s="480"/>
      <c r="J358" s="480"/>
      <c r="K358" s="480"/>
      <c r="L358" s="480"/>
      <c r="M358" s="480"/>
      <c r="N358" s="480"/>
      <c r="O358" s="480"/>
      <c r="P358" s="480"/>
      <c r="Q358" s="480"/>
      <c r="R358" s="480"/>
      <c r="S358" s="480"/>
      <c r="T358" s="481"/>
      <c r="U358" s="192"/>
    </row>
    <row r="359" spans="1:28" s="192" customFormat="1" ht="243" x14ac:dyDescent="0.3">
      <c r="A359" s="187">
        <v>1</v>
      </c>
      <c r="B359" s="187" t="s">
        <v>2122</v>
      </c>
      <c r="C359" s="187" t="s">
        <v>2123</v>
      </c>
      <c r="D359" s="191"/>
      <c r="E359" s="191" t="s">
        <v>0</v>
      </c>
      <c r="F359" s="187" t="s">
        <v>49</v>
      </c>
      <c r="G359" s="191" t="s">
        <v>560</v>
      </c>
      <c r="H359" s="185" t="s">
        <v>53</v>
      </c>
      <c r="I359" s="185" t="s">
        <v>33</v>
      </c>
      <c r="J359" s="191" t="s">
        <v>325</v>
      </c>
      <c r="K359" s="191" t="s">
        <v>50</v>
      </c>
      <c r="L359" s="188" t="s">
        <v>51</v>
      </c>
      <c r="M359" s="191" t="s">
        <v>201</v>
      </c>
      <c r="N359" s="189" t="s">
        <v>2014</v>
      </c>
      <c r="O359" s="185" t="s">
        <v>906</v>
      </c>
      <c r="P359" s="185" t="s">
        <v>1477</v>
      </c>
      <c r="Q359" s="191" t="s">
        <v>2124</v>
      </c>
      <c r="R359" s="189" t="s">
        <v>2125</v>
      </c>
      <c r="S359" s="224"/>
      <c r="T359" s="224"/>
      <c r="U359" s="192">
        <v>1</v>
      </c>
    </row>
    <row r="360" spans="1:28" s="330" customFormat="1" ht="243" x14ac:dyDescent="0.3">
      <c r="A360" s="185">
        <v>2</v>
      </c>
      <c r="B360" s="185" t="s">
        <v>2126</v>
      </c>
      <c r="C360" s="187" t="s">
        <v>2127</v>
      </c>
      <c r="D360" s="190"/>
      <c r="E360" s="190" t="s">
        <v>0</v>
      </c>
      <c r="F360" s="185" t="s">
        <v>116</v>
      </c>
      <c r="G360" s="190" t="s">
        <v>560</v>
      </c>
      <c r="H360" s="185" t="s">
        <v>53</v>
      </c>
      <c r="I360" s="185" t="s">
        <v>33</v>
      </c>
      <c r="J360" s="190" t="s">
        <v>260</v>
      </c>
      <c r="K360" s="190" t="s">
        <v>50</v>
      </c>
      <c r="L360" s="188" t="s">
        <v>51</v>
      </c>
      <c r="M360" s="190" t="s">
        <v>52</v>
      </c>
      <c r="N360" s="189" t="s">
        <v>2014</v>
      </c>
      <c r="O360" s="185" t="s">
        <v>906</v>
      </c>
      <c r="P360" s="185" t="s">
        <v>1477</v>
      </c>
      <c r="Q360" s="191" t="s">
        <v>2128</v>
      </c>
      <c r="R360" s="189" t="s">
        <v>2129</v>
      </c>
      <c r="S360" s="224"/>
      <c r="T360" s="224"/>
      <c r="U360" s="192">
        <v>1</v>
      </c>
      <c r="V360" s="193"/>
      <c r="W360" s="193"/>
      <c r="X360" s="193"/>
      <c r="Y360" s="193"/>
      <c r="Z360" s="193"/>
      <c r="AA360" s="193"/>
      <c r="AB360" s="193"/>
    </row>
    <row r="361" spans="1:28" s="193" customFormat="1" ht="243" x14ac:dyDescent="0.3">
      <c r="A361" s="187">
        <v>3</v>
      </c>
      <c r="B361" s="187" t="s">
        <v>2130</v>
      </c>
      <c r="C361" s="187" t="s">
        <v>397</v>
      </c>
      <c r="D361" s="191"/>
      <c r="E361" s="191" t="s">
        <v>0</v>
      </c>
      <c r="F361" s="187" t="s">
        <v>113</v>
      </c>
      <c r="G361" s="191" t="s">
        <v>560</v>
      </c>
      <c r="H361" s="185" t="s">
        <v>53</v>
      </c>
      <c r="I361" s="185" t="s">
        <v>33</v>
      </c>
      <c r="J361" s="191" t="s">
        <v>234</v>
      </c>
      <c r="K361" s="191" t="s">
        <v>50</v>
      </c>
      <c r="L361" s="188" t="s">
        <v>51</v>
      </c>
      <c r="M361" s="191" t="s">
        <v>201</v>
      </c>
      <c r="N361" s="189" t="s">
        <v>2014</v>
      </c>
      <c r="O361" s="185" t="s">
        <v>906</v>
      </c>
      <c r="P361" s="185" t="s">
        <v>1477</v>
      </c>
      <c r="Q361" s="191" t="s">
        <v>2131</v>
      </c>
      <c r="R361" s="189" t="s">
        <v>2132</v>
      </c>
      <c r="S361" s="224"/>
      <c r="T361" s="224"/>
      <c r="U361" s="192">
        <v>1</v>
      </c>
    </row>
    <row r="362" spans="1:28" s="194" customFormat="1" ht="20.25" x14ac:dyDescent="0.3">
      <c r="A362" s="479" t="s">
        <v>43</v>
      </c>
      <c r="B362" s="480"/>
      <c r="C362" s="480"/>
      <c r="D362" s="480"/>
      <c r="E362" s="480"/>
      <c r="F362" s="480"/>
      <c r="G362" s="480"/>
      <c r="H362" s="480"/>
      <c r="I362" s="480"/>
      <c r="J362" s="480"/>
      <c r="K362" s="480"/>
      <c r="L362" s="480"/>
      <c r="M362" s="480"/>
      <c r="N362" s="480"/>
      <c r="O362" s="480"/>
      <c r="P362" s="480"/>
      <c r="Q362" s="480"/>
      <c r="R362" s="480"/>
      <c r="S362" s="480"/>
      <c r="T362" s="481"/>
      <c r="U362" s="192"/>
    </row>
    <row r="363" spans="1:28" s="192" customFormat="1" ht="263.25" x14ac:dyDescent="0.3">
      <c r="A363" s="187">
        <v>1</v>
      </c>
      <c r="B363" s="187" t="s">
        <v>2133</v>
      </c>
      <c r="C363" s="187" t="s">
        <v>2134</v>
      </c>
      <c r="D363" s="191"/>
      <c r="E363" s="191" t="s">
        <v>0</v>
      </c>
      <c r="F363" s="187" t="s">
        <v>1120</v>
      </c>
      <c r="G363" s="191" t="s">
        <v>560</v>
      </c>
      <c r="H363" s="185" t="s">
        <v>53</v>
      </c>
      <c r="I363" s="185" t="s">
        <v>33</v>
      </c>
      <c r="J363" s="191" t="s">
        <v>234</v>
      </c>
      <c r="K363" s="191" t="s">
        <v>50</v>
      </c>
      <c r="L363" s="189" t="s">
        <v>51</v>
      </c>
      <c r="M363" s="191" t="s">
        <v>246</v>
      </c>
      <c r="N363" s="189" t="s">
        <v>2014</v>
      </c>
      <c r="O363" s="185" t="s">
        <v>906</v>
      </c>
      <c r="P363" s="185" t="s">
        <v>1477</v>
      </c>
      <c r="Q363" s="191" t="s">
        <v>2135</v>
      </c>
      <c r="R363" s="189" t="s">
        <v>2136</v>
      </c>
      <c r="S363" s="224"/>
      <c r="T363" s="224"/>
      <c r="U363" s="192">
        <v>1</v>
      </c>
    </row>
    <row r="364" spans="1:28" s="192" customFormat="1" ht="283.5" x14ac:dyDescent="0.3">
      <c r="A364" s="187">
        <v>2</v>
      </c>
      <c r="B364" s="187" t="s">
        <v>2137</v>
      </c>
      <c r="C364" s="187" t="s">
        <v>2138</v>
      </c>
      <c r="D364" s="191"/>
      <c r="E364" s="191" t="s">
        <v>0</v>
      </c>
      <c r="F364" s="187" t="s">
        <v>2035</v>
      </c>
      <c r="G364" s="191" t="s">
        <v>560</v>
      </c>
      <c r="H364" s="185" t="s">
        <v>53</v>
      </c>
      <c r="I364" s="185" t="s">
        <v>33</v>
      </c>
      <c r="J364" s="191" t="s">
        <v>234</v>
      </c>
      <c r="K364" s="191" t="s">
        <v>50</v>
      </c>
      <c r="L364" s="189" t="s">
        <v>51</v>
      </c>
      <c r="M364" s="191" t="s">
        <v>2139</v>
      </c>
      <c r="N364" s="189" t="s">
        <v>2014</v>
      </c>
      <c r="O364" s="185" t="s">
        <v>906</v>
      </c>
      <c r="P364" s="185" t="s">
        <v>1477</v>
      </c>
      <c r="Q364" s="191" t="s">
        <v>2140</v>
      </c>
      <c r="R364" s="189" t="s">
        <v>2141</v>
      </c>
      <c r="S364" s="224"/>
      <c r="T364" s="224"/>
      <c r="U364" s="192">
        <v>1</v>
      </c>
    </row>
    <row r="365" spans="1:28" s="192" customFormat="1" ht="243" x14ac:dyDescent="0.3">
      <c r="A365" s="187">
        <v>3</v>
      </c>
      <c r="B365" s="187" t="s">
        <v>2142</v>
      </c>
      <c r="C365" s="187" t="s">
        <v>2143</v>
      </c>
      <c r="D365" s="191"/>
      <c r="E365" s="191" t="s">
        <v>0</v>
      </c>
      <c r="F365" s="187" t="s">
        <v>466</v>
      </c>
      <c r="G365" s="191" t="s">
        <v>560</v>
      </c>
      <c r="H365" s="185" t="s">
        <v>53</v>
      </c>
      <c r="I365" s="185" t="s">
        <v>33</v>
      </c>
      <c r="J365" s="191" t="s">
        <v>325</v>
      </c>
      <c r="K365" s="191" t="s">
        <v>50</v>
      </c>
      <c r="L365" s="189" t="s">
        <v>51</v>
      </c>
      <c r="M365" s="191" t="s">
        <v>219</v>
      </c>
      <c r="N365" s="189" t="s">
        <v>2014</v>
      </c>
      <c r="O365" s="185" t="s">
        <v>906</v>
      </c>
      <c r="P365" s="185" t="s">
        <v>1477</v>
      </c>
      <c r="Q365" s="191" t="s">
        <v>2144</v>
      </c>
      <c r="R365" s="189" t="s">
        <v>2145</v>
      </c>
      <c r="S365" s="224"/>
      <c r="T365" s="224"/>
      <c r="U365" s="192">
        <v>1</v>
      </c>
    </row>
    <row r="366" spans="1:28" s="192" customFormat="1" ht="263.25" x14ac:dyDescent="0.3">
      <c r="A366" s="187">
        <v>4</v>
      </c>
      <c r="B366" s="187" t="s">
        <v>2146</v>
      </c>
      <c r="C366" s="187" t="s">
        <v>2147</v>
      </c>
      <c r="D366" s="191"/>
      <c r="E366" s="191" t="s">
        <v>0</v>
      </c>
      <c r="F366" s="187" t="s">
        <v>1018</v>
      </c>
      <c r="G366" s="191" t="s">
        <v>560</v>
      </c>
      <c r="H366" s="185" t="s">
        <v>53</v>
      </c>
      <c r="I366" s="185" t="s">
        <v>33</v>
      </c>
      <c r="J366" s="191" t="s">
        <v>242</v>
      </c>
      <c r="K366" s="191" t="s">
        <v>50</v>
      </c>
      <c r="L366" s="189" t="s">
        <v>51</v>
      </c>
      <c r="M366" s="191" t="s">
        <v>2148</v>
      </c>
      <c r="N366" s="189" t="s">
        <v>2014</v>
      </c>
      <c r="O366" s="185" t="s">
        <v>906</v>
      </c>
      <c r="P366" s="185" t="s">
        <v>1477</v>
      </c>
      <c r="Q366" s="189" t="s">
        <v>2149</v>
      </c>
      <c r="R366" s="189" t="s">
        <v>2150</v>
      </c>
      <c r="S366" s="224"/>
      <c r="T366" s="224"/>
      <c r="U366" s="192">
        <v>1</v>
      </c>
    </row>
    <row r="367" spans="1:28" s="192" customFormat="1" ht="285" customHeight="1" x14ac:dyDescent="0.3">
      <c r="A367" s="185">
        <v>5</v>
      </c>
      <c r="B367" s="185" t="s">
        <v>2151</v>
      </c>
      <c r="C367" s="185" t="s">
        <v>2152</v>
      </c>
      <c r="D367" s="190"/>
      <c r="E367" s="190" t="s">
        <v>0</v>
      </c>
      <c r="F367" s="185" t="s">
        <v>1018</v>
      </c>
      <c r="G367" s="190" t="s">
        <v>560</v>
      </c>
      <c r="H367" s="185" t="s">
        <v>53</v>
      </c>
      <c r="I367" s="185" t="s">
        <v>33</v>
      </c>
      <c r="J367" s="190" t="s">
        <v>1247</v>
      </c>
      <c r="K367" s="190" t="s">
        <v>50</v>
      </c>
      <c r="L367" s="188" t="s">
        <v>51</v>
      </c>
      <c r="M367" s="190" t="s">
        <v>52</v>
      </c>
      <c r="N367" s="189" t="s">
        <v>2014</v>
      </c>
      <c r="O367" s="185" t="s">
        <v>906</v>
      </c>
      <c r="P367" s="185" t="s">
        <v>1477</v>
      </c>
      <c r="Q367" s="189" t="s">
        <v>2153</v>
      </c>
      <c r="R367" s="189" t="s">
        <v>2154</v>
      </c>
      <c r="S367" s="224"/>
      <c r="T367" s="224"/>
      <c r="U367" s="192">
        <v>1</v>
      </c>
    </row>
    <row r="368" spans="1:28" s="192" customFormat="1" ht="321.75" customHeight="1" x14ac:dyDescent="0.3">
      <c r="A368" s="187">
        <v>6</v>
      </c>
      <c r="B368" s="187" t="s">
        <v>2155</v>
      </c>
      <c r="C368" s="187" t="s">
        <v>2156</v>
      </c>
      <c r="D368" s="191"/>
      <c r="E368" s="191" t="s">
        <v>0</v>
      </c>
      <c r="F368" s="187" t="s">
        <v>1018</v>
      </c>
      <c r="G368" s="191" t="s">
        <v>560</v>
      </c>
      <c r="H368" s="185" t="s">
        <v>53</v>
      </c>
      <c r="I368" s="185" t="s">
        <v>33</v>
      </c>
      <c r="J368" s="191" t="s">
        <v>325</v>
      </c>
      <c r="K368" s="191" t="s">
        <v>50</v>
      </c>
      <c r="L368" s="189" t="s">
        <v>51</v>
      </c>
      <c r="M368" s="191" t="s">
        <v>246</v>
      </c>
      <c r="N368" s="189" t="s">
        <v>2014</v>
      </c>
      <c r="O368" s="185" t="s">
        <v>906</v>
      </c>
      <c r="P368" s="185" t="s">
        <v>1477</v>
      </c>
      <c r="Q368" s="189" t="s">
        <v>2157</v>
      </c>
      <c r="R368" s="189" t="s">
        <v>2158</v>
      </c>
      <c r="S368" s="224"/>
      <c r="T368" s="224"/>
      <c r="U368" s="192">
        <v>1</v>
      </c>
    </row>
    <row r="369" spans="1:28" s="192" customFormat="1" ht="243" x14ac:dyDescent="0.3">
      <c r="A369" s="187">
        <v>7</v>
      </c>
      <c r="B369" s="187" t="s">
        <v>2159</v>
      </c>
      <c r="C369" s="187" t="s">
        <v>2160</v>
      </c>
      <c r="D369" s="191"/>
      <c r="E369" s="191" t="s">
        <v>0</v>
      </c>
      <c r="F369" s="187" t="s">
        <v>1120</v>
      </c>
      <c r="G369" s="191" t="s">
        <v>2161</v>
      </c>
      <c r="H369" s="185" t="s">
        <v>53</v>
      </c>
      <c r="I369" s="185" t="s">
        <v>33</v>
      </c>
      <c r="J369" s="191" t="s">
        <v>242</v>
      </c>
      <c r="K369" s="191" t="s">
        <v>50</v>
      </c>
      <c r="L369" s="189" t="s">
        <v>51</v>
      </c>
      <c r="M369" s="191" t="s">
        <v>1763</v>
      </c>
      <c r="N369" s="189" t="s">
        <v>2014</v>
      </c>
      <c r="O369" s="185" t="s">
        <v>906</v>
      </c>
      <c r="P369" s="185" t="s">
        <v>1477</v>
      </c>
      <c r="Q369" s="189" t="s">
        <v>2162</v>
      </c>
      <c r="R369" s="189" t="s">
        <v>2163</v>
      </c>
      <c r="S369" s="224"/>
      <c r="T369" s="224"/>
      <c r="U369" s="192">
        <v>1</v>
      </c>
    </row>
    <row r="370" spans="1:28" s="192" customFormat="1" ht="263.25" x14ac:dyDescent="0.3">
      <c r="A370" s="187">
        <v>8</v>
      </c>
      <c r="B370" s="187" t="s">
        <v>2164</v>
      </c>
      <c r="C370" s="187" t="s">
        <v>2165</v>
      </c>
      <c r="D370" s="191"/>
      <c r="E370" s="191" t="s">
        <v>0</v>
      </c>
      <c r="F370" s="187" t="s">
        <v>1120</v>
      </c>
      <c r="G370" s="191" t="s">
        <v>560</v>
      </c>
      <c r="H370" s="185" t="s">
        <v>53</v>
      </c>
      <c r="I370" s="185" t="s">
        <v>33</v>
      </c>
      <c r="J370" s="191" t="s">
        <v>325</v>
      </c>
      <c r="K370" s="191" t="s">
        <v>50</v>
      </c>
      <c r="L370" s="189" t="s">
        <v>51</v>
      </c>
      <c r="M370" s="191" t="s">
        <v>2166</v>
      </c>
      <c r="N370" s="189" t="s">
        <v>2014</v>
      </c>
      <c r="O370" s="185" t="s">
        <v>906</v>
      </c>
      <c r="P370" s="185" t="s">
        <v>1477</v>
      </c>
      <c r="Q370" s="189" t="s">
        <v>2167</v>
      </c>
      <c r="R370" s="189" t="s">
        <v>2168</v>
      </c>
      <c r="S370" s="224"/>
      <c r="T370" s="224"/>
      <c r="U370" s="192">
        <v>1</v>
      </c>
    </row>
    <row r="371" spans="1:28" s="192" customFormat="1" ht="263.25" customHeight="1" x14ac:dyDescent="0.3">
      <c r="A371" s="187">
        <v>9</v>
      </c>
      <c r="B371" s="187" t="s">
        <v>2169</v>
      </c>
      <c r="C371" s="187" t="s">
        <v>2170</v>
      </c>
      <c r="D371" s="191"/>
      <c r="E371" s="191" t="s">
        <v>0</v>
      </c>
      <c r="F371" s="187" t="s">
        <v>1018</v>
      </c>
      <c r="G371" s="191" t="s">
        <v>560</v>
      </c>
      <c r="H371" s="185" t="s">
        <v>53</v>
      </c>
      <c r="I371" s="185" t="s">
        <v>33</v>
      </c>
      <c r="J371" s="191" t="s">
        <v>1247</v>
      </c>
      <c r="K371" s="191" t="s">
        <v>50</v>
      </c>
      <c r="L371" s="189" t="s">
        <v>51</v>
      </c>
      <c r="M371" s="191" t="s">
        <v>52</v>
      </c>
      <c r="N371" s="189" t="s">
        <v>2014</v>
      </c>
      <c r="O371" s="185" t="s">
        <v>906</v>
      </c>
      <c r="P371" s="185" t="s">
        <v>1477</v>
      </c>
      <c r="Q371" s="189" t="s">
        <v>2171</v>
      </c>
      <c r="R371" s="189" t="s">
        <v>2172</v>
      </c>
      <c r="S371" s="224"/>
      <c r="T371" s="224"/>
      <c r="U371" s="192">
        <v>1</v>
      </c>
    </row>
    <row r="372" spans="1:28" s="299" customFormat="1" ht="20.25" customHeight="1" x14ac:dyDescent="0.3">
      <c r="A372" s="462" t="s">
        <v>619</v>
      </c>
      <c r="B372" s="463"/>
      <c r="C372" s="463"/>
      <c r="D372" s="463"/>
      <c r="E372" s="463"/>
      <c r="F372" s="463"/>
      <c r="G372" s="463"/>
      <c r="H372" s="463"/>
      <c r="I372" s="463"/>
      <c r="J372" s="463"/>
      <c r="K372" s="463"/>
      <c r="L372" s="463"/>
      <c r="M372" s="463"/>
      <c r="N372" s="463"/>
      <c r="O372" s="463"/>
      <c r="P372" s="463"/>
      <c r="Q372" s="463"/>
      <c r="R372" s="463"/>
      <c r="S372" s="463"/>
      <c r="T372" s="464"/>
      <c r="U372" s="104"/>
      <c r="V372" s="298"/>
      <c r="W372" s="298"/>
      <c r="X372" s="298"/>
      <c r="Y372" s="298"/>
      <c r="Z372" s="298"/>
      <c r="AA372" s="298"/>
      <c r="AB372" s="298"/>
    </row>
    <row r="373" spans="1:28" s="370" customFormat="1" ht="20.25" customHeight="1" x14ac:dyDescent="0.3">
      <c r="A373" s="465" t="s">
        <v>2362</v>
      </c>
      <c r="B373" s="466"/>
      <c r="C373" s="466"/>
      <c r="D373" s="466"/>
      <c r="E373" s="466"/>
      <c r="F373" s="466"/>
      <c r="G373" s="466"/>
      <c r="H373" s="466"/>
      <c r="I373" s="466"/>
      <c r="J373" s="466"/>
      <c r="K373" s="466"/>
      <c r="L373" s="466"/>
      <c r="M373" s="466"/>
      <c r="N373" s="466"/>
      <c r="O373" s="466"/>
      <c r="P373" s="466"/>
      <c r="Q373" s="466"/>
      <c r="R373" s="466"/>
      <c r="S373" s="466"/>
      <c r="T373" s="467"/>
      <c r="U373" s="104"/>
    </row>
    <row r="374" spans="1:28" ht="20.25" customHeight="1" x14ac:dyDescent="0.25">
      <c r="A374" s="465" t="s">
        <v>42</v>
      </c>
      <c r="B374" s="466"/>
      <c r="C374" s="466"/>
      <c r="D374" s="466"/>
      <c r="E374" s="466"/>
      <c r="F374" s="466"/>
      <c r="G374" s="466"/>
      <c r="H374" s="466"/>
      <c r="I374" s="466"/>
      <c r="J374" s="466"/>
      <c r="K374" s="466"/>
      <c r="L374" s="466"/>
      <c r="M374" s="466"/>
      <c r="N374" s="466"/>
      <c r="O374" s="466"/>
      <c r="P374" s="466"/>
      <c r="Q374" s="466"/>
      <c r="R374" s="466"/>
      <c r="S374" s="466"/>
      <c r="T374" s="467"/>
      <c r="U374" s="104"/>
    </row>
    <row r="375" spans="1:28" s="372" customFormat="1" ht="333" customHeight="1" x14ac:dyDescent="0.25">
      <c r="A375" s="185">
        <v>1</v>
      </c>
      <c r="B375" s="185" t="s">
        <v>2363</v>
      </c>
      <c r="C375" s="186" t="s">
        <v>2364</v>
      </c>
      <c r="D375" s="187"/>
      <c r="E375" s="185" t="s">
        <v>0</v>
      </c>
      <c r="F375" s="185" t="s">
        <v>49</v>
      </c>
      <c r="G375" s="185" t="s">
        <v>2365</v>
      </c>
      <c r="H375" s="185" t="s">
        <v>613</v>
      </c>
      <c r="I375" s="185" t="s">
        <v>947</v>
      </c>
      <c r="J375" s="187" t="s">
        <v>234</v>
      </c>
      <c r="K375" s="187" t="s">
        <v>50</v>
      </c>
      <c r="L375" s="188" t="s">
        <v>2366</v>
      </c>
      <c r="M375" s="185" t="s">
        <v>52</v>
      </c>
      <c r="N375" s="187" t="s">
        <v>1008</v>
      </c>
      <c r="O375" s="185" t="s">
        <v>906</v>
      </c>
      <c r="P375" s="185" t="s">
        <v>2337</v>
      </c>
      <c r="Q375" s="189" t="s">
        <v>2367</v>
      </c>
      <c r="R375" s="189" t="s">
        <v>2368</v>
      </c>
      <c r="S375" s="295"/>
      <c r="T375" s="295"/>
      <c r="U375" s="192">
        <v>1</v>
      </c>
    </row>
    <row r="376" spans="1:28" s="372" customFormat="1" ht="333" customHeight="1" x14ac:dyDescent="0.25">
      <c r="A376" s="185">
        <v>2</v>
      </c>
      <c r="B376" s="185" t="s">
        <v>2369</v>
      </c>
      <c r="C376" s="186" t="s">
        <v>2370</v>
      </c>
      <c r="D376" s="187"/>
      <c r="E376" s="185" t="s">
        <v>0</v>
      </c>
      <c r="F376" s="185" t="s">
        <v>113</v>
      </c>
      <c r="G376" s="185" t="s">
        <v>2365</v>
      </c>
      <c r="H376" s="185" t="s">
        <v>613</v>
      </c>
      <c r="I376" s="185" t="s">
        <v>947</v>
      </c>
      <c r="J376" s="187" t="s">
        <v>234</v>
      </c>
      <c r="K376" s="187" t="s">
        <v>50</v>
      </c>
      <c r="L376" s="188" t="s">
        <v>2366</v>
      </c>
      <c r="M376" s="188" t="s">
        <v>52</v>
      </c>
      <c r="N376" s="187" t="s">
        <v>195</v>
      </c>
      <c r="O376" s="185" t="s">
        <v>906</v>
      </c>
      <c r="P376" s="185" t="s">
        <v>2337</v>
      </c>
      <c r="Q376" s="189" t="s">
        <v>2371</v>
      </c>
      <c r="R376" s="189" t="s">
        <v>2372</v>
      </c>
      <c r="S376" s="295"/>
      <c r="T376" s="295"/>
      <c r="U376" s="192">
        <v>1</v>
      </c>
    </row>
    <row r="377" spans="1:28" s="372" customFormat="1" ht="20.25" x14ac:dyDescent="0.25">
      <c r="A377" s="503" t="s">
        <v>43</v>
      </c>
      <c r="B377" s="504"/>
      <c r="C377" s="504"/>
      <c r="D377" s="504"/>
      <c r="E377" s="504"/>
      <c r="F377" s="504"/>
      <c r="G377" s="504"/>
      <c r="H377" s="504"/>
      <c r="I377" s="504"/>
      <c r="J377" s="504"/>
      <c r="K377" s="504"/>
      <c r="L377" s="504"/>
      <c r="M377" s="504"/>
      <c r="N377" s="504"/>
      <c r="O377" s="504"/>
      <c r="P377" s="504"/>
      <c r="Q377" s="504"/>
      <c r="R377" s="504"/>
      <c r="S377" s="295"/>
      <c r="T377" s="295"/>
      <c r="U377" s="192"/>
    </row>
    <row r="378" spans="1:28" s="289" customFormat="1" ht="333" customHeight="1" x14ac:dyDescent="0.3">
      <c r="A378" s="185">
        <v>1</v>
      </c>
      <c r="B378" s="185" t="s">
        <v>2373</v>
      </c>
      <c r="C378" s="186" t="s">
        <v>2374</v>
      </c>
      <c r="D378" s="187"/>
      <c r="E378" s="187" t="s">
        <v>0</v>
      </c>
      <c r="F378" s="185" t="s">
        <v>1097</v>
      </c>
      <c r="G378" s="185" t="s">
        <v>2365</v>
      </c>
      <c r="H378" s="185" t="s">
        <v>613</v>
      </c>
      <c r="I378" s="185" t="s">
        <v>947</v>
      </c>
      <c r="J378" s="187" t="s">
        <v>242</v>
      </c>
      <c r="K378" s="187" t="s">
        <v>50</v>
      </c>
      <c r="L378" s="188" t="s">
        <v>2375</v>
      </c>
      <c r="M378" s="188" t="s">
        <v>52</v>
      </c>
      <c r="N378" s="187" t="s">
        <v>195</v>
      </c>
      <c r="O378" s="185" t="s">
        <v>906</v>
      </c>
      <c r="P378" s="185" t="s">
        <v>2337</v>
      </c>
      <c r="Q378" s="189" t="s">
        <v>2376</v>
      </c>
      <c r="R378" s="189" t="s">
        <v>2377</v>
      </c>
      <c r="S378" s="295"/>
      <c r="T378" s="295"/>
      <c r="U378" s="192">
        <v>1</v>
      </c>
    </row>
    <row r="379" spans="1:28" s="289" customFormat="1" ht="20.25" customHeight="1" x14ac:dyDescent="0.3">
      <c r="A379" s="458" t="s">
        <v>2378</v>
      </c>
      <c r="B379" s="459"/>
      <c r="C379" s="459"/>
      <c r="D379" s="459"/>
      <c r="E379" s="459"/>
      <c r="F379" s="459"/>
      <c r="G379" s="459"/>
      <c r="H379" s="459"/>
      <c r="I379" s="459"/>
      <c r="J379" s="459"/>
      <c r="K379" s="459"/>
      <c r="L379" s="459"/>
      <c r="M379" s="459"/>
      <c r="N379" s="459"/>
      <c r="O379" s="459"/>
      <c r="P379" s="459"/>
      <c r="Q379" s="459"/>
      <c r="R379" s="459"/>
      <c r="S379" s="459"/>
      <c r="T379" s="460"/>
      <c r="U379" s="192"/>
    </row>
    <row r="380" spans="1:28" s="372" customFormat="1" ht="20.25" customHeight="1" x14ac:dyDescent="0.25">
      <c r="A380" s="458" t="s">
        <v>42</v>
      </c>
      <c r="B380" s="459"/>
      <c r="C380" s="459"/>
      <c r="D380" s="459"/>
      <c r="E380" s="459"/>
      <c r="F380" s="459"/>
      <c r="G380" s="459"/>
      <c r="H380" s="459"/>
      <c r="I380" s="459"/>
      <c r="J380" s="459"/>
      <c r="K380" s="459"/>
      <c r="L380" s="459"/>
      <c r="M380" s="459"/>
      <c r="N380" s="459"/>
      <c r="O380" s="459"/>
      <c r="P380" s="459"/>
      <c r="Q380" s="459"/>
      <c r="R380" s="459"/>
      <c r="S380" s="459"/>
      <c r="T380" s="460"/>
      <c r="U380" s="192"/>
    </row>
    <row r="381" spans="1:28" s="308" customFormat="1" ht="333" customHeight="1" x14ac:dyDescent="0.3">
      <c r="A381" s="187">
        <v>1</v>
      </c>
      <c r="B381" s="187" t="s">
        <v>1627</v>
      </c>
      <c r="C381" s="186">
        <v>26993</v>
      </c>
      <c r="D381" s="187"/>
      <c r="E381" s="185" t="s">
        <v>0</v>
      </c>
      <c r="F381" s="185" t="s">
        <v>49</v>
      </c>
      <c r="G381" s="185" t="s">
        <v>2379</v>
      </c>
      <c r="H381" s="185" t="s">
        <v>613</v>
      </c>
      <c r="I381" s="185" t="s">
        <v>947</v>
      </c>
      <c r="J381" s="187" t="s">
        <v>234</v>
      </c>
      <c r="K381" s="187" t="s">
        <v>50</v>
      </c>
      <c r="L381" s="188" t="s">
        <v>2366</v>
      </c>
      <c r="M381" s="185" t="s">
        <v>52</v>
      </c>
      <c r="N381" s="187" t="s">
        <v>1008</v>
      </c>
      <c r="O381" s="185" t="s">
        <v>906</v>
      </c>
      <c r="P381" s="185" t="s">
        <v>2337</v>
      </c>
      <c r="Q381" s="189" t="s">
        <v>2380</v>
      </c>
      <c r="R381" s="189" t="s">
        <v>2381</v>
      </c>
      <c r="S381" s="295"/>
      <c r="T381" s="295"/>
      <c r="U381" s="192">
        <v>1</v>
      </c>
      <c r="V381" s="307"/>
      <c r="W381" s="307"/>
      <c r="X381" s="307"/>
      <c r="Y381" s="307"/>
      <c r="Z381" s="307"/>
      <c r="AA381" s="307"/>
      <c r="AB381" s="307"/>
    </row>
    <row r="382" spans="1:28" s="289" customFormat="1" ht="333" customHeight="1" x14ac:dyDescent="0.3">
      <c r="A382" s="185">
        <v>2</v>
      </c>
      <c r="B382" s="185" t="s">
        <v>2382</v>
      </c>
      <c r="C382" s="186">
        <v>28449</v>
      </c>
      <c r="D382" s="187"/>
      <c r="E382" s="185" t="s">
        <v>0</v>
      </c>
      <c r="F382" s="185" t="s">
        <v>113</v>
      </c>
      <c r="G382" s="185" t="s">
        <v>2379</v>
      </c>
      <c r="H382" s="185" t="s">
        <v>2383</v>
      </c>
      <c r="I382" s="185" t="s">
        <v>2223</v>
      </c>
      <c r="J382" s="187" t="s">
        <v>260</v>
      </c>
      <c r="K382" s="187" t="s">
        <v>50</v>
      </c>
      <c r="L382" s="188" t="s">
        <v>2366</v>
      </c>
      <c r="M382" s="185" t="s">
        <v>52</v>
      </c>
      <c r="N382" s="187" t="s">
        <v>1008</v>
      </c>
      <c r="O382" s="185" t="s">
        <v>906</v>
      </c>
      <c r="P382" s="185" t="s">
        <v>2337</v>
      </c>
      <c r="Q382" s="189" t="s">
        <v>2384</v>
      </c>
      <c r="R382" s="189" t="s">
        <v>2385</v>
      </c>
      <c r="S382" s="295"/>
      <c r="T382" s="295"/>
      <c r="U382" s="192">
        <v>1</v>
      </c>
    </row>
    <row r="383" spans="1:28" s="372" customFormat="1" ht="20.25" customHeight="1" x14ac:dyDescent="0.25">
      <c r="A383" s="458" t="s">
        <v>43</v>
      </c>
      <c r="B383" s="459"/>
      <c r="C383" s="459"/>
      <c r="D383" s="459"/>
      <c r="E383" s="459"/>
      <c r="F383" s="459"/>
      <c r="G383" s="459"/>
      <c r="H383" s="459"/>
      <c r="I383" s="459"/>
      <c r="J383" s="459"/>
      <c r="K383" s="459"/>
      <c r="L383" s="459"/>
      <c r="M383" s="459"/>
      <c r="N383" s="459"/>
      <c r="O383" s="459"/>
      <c r="P383" s="459"/>
      <c r="Q383" s="459"/>
      <c r="R383" s="459"/>
      <c r="S383" s="459"/>
      <c r="T383" s="460"/>
      <c r="U383" s="192"/>
    </row>
    <row r="384" spans="1:28" s="287" customFormat="1" ht="333" customHeight="1" x14ac:dyDescent="0.3">
      <c r="A384" s="185">
        <v>1</v>
      </c>
      <c r="B384" s="185" t="s">
        <v>2386</v>
      </c>
      <c r="C384" s="186">
        <v>30203</v>
      </c>
      <c r="D384" s="187"/>
      <c r="E384" s="187" t="s">
        <v>0</v>
      </c>
      <c r="F384" s="185" t="s">
        <v>466</v>
      </c>
      <c r="G384" s="185" t="s">
        <v>2379</v>
      </c>
      <c r="H384" s="185" t="s">
        <v>613</v>
      </c>
      <c r="I384" s="185" t="s">
        <v>947</v>
      </c>
      <c r="J384" s="185" t="s">
        <v>242</v>
      </c>
      <c r="K384" s="187" t="s">
        <v>50</v>
      </c>
      <c r="L384" s="188" t="s">
        <v>2375</v>
      </c>
      <c r="M384" s="185" t="s">
        <v>52</v>
      </c>
      <c r="N384" s="187" t="s">
        <v>1008</v>
      </c>
      <c r="O384" s="185" t="s">
        <v>906</v>
      </c>
      <c r="P384" s="185" t="s">
        <v>2337</v>
      </c>
      <c r="Q384" s="189" t="s">
        <v>2387</v>
      </c>
      <c r="R384" s="189" t="s">
        <v>2388</v>
      </c>
      <c r="S384" s="295"/>
      <c r="T384" s="295"/>
      <c r="U384" s="192">
        <v>1</v>
      </c>
    </row>
    <row r="385" spans="1:21" s="289" customFormat="1" ht="333" customHeight="1" x14ac:dyDescent="0.3">
      <c r="A385" s="185">
        <v>2</v>
      </c>
      <c r="B385" s="185" t="s">
        <v>2389</v>
      </c>
      <c r="C385" s="293">
        <v>29211</v>
      </c>
      <c r="D385" s="185"/>
      <c r="E385" s="185" t="s">
        <v>0</v>
      </c>
      <c r="F385" s="185" t="s">
        <v>466</v>
      </c>
      <c r="G385" s="185" t="s">
        <v>2379</v>
      </c>
      <c r="H385" s="185" t="s">
        <v>613</v>
      </c>
      <c r="I385" s="185" t="s">
        <v>947</v>
      </c>
      <c r="J385" s="185" t="s">
        <v>242</v>
      </c>
      <c r="K385" s="187" t="s">
        <v>50</v>
      </c>
      <c r="L385" s="188" t="s">
        <v>2375</v>
      </c>
      <c r="M385" s="185" t="s">
        <v>2390</v>
      </c>
      <c r="N385" s="187" t="s">
        <v>1008</v>
      </c>
      <c r="O385" s="185" t="s">
        <v>906</v>
      </c>
      <c r="P385" s="185" t="s">
        <v>2337</v>
      </c>
      <c r="Q385" s="188" t="s">
        <v>2391</v>
      </c>
      <c r="R385" s="189" t="s">
        <v>2392</v>
      </c>
      <c r="S385" s="295"/>
      <c r="T385" s="295"/>
      <c r="U385" s="192">
        <v>1</v>
      </c>
    </row>
    <row r="386" spans="1:21" s="289" customFormat="1" ht="20.25" customHeight="1" x14ac:dyDescent="0.3">
      <c r="A386" s="458" t="s">
        <v>2393</v>
      </c>
      <c r="B386" s="459"/>
      <c r="C386" s="459"/>
      <c r="D386" s="459"/>
      <c r="E386" s="459"/>
      <c r="F386" s="459"/>
      <c r="G386" s="459"/>
      <c r="H386" s="459"/>
      <c r="I386" s="459"/>
      <c r="J386" s="459"/>
      <c r="K386" s="459"/>
      <c r="L386" s="459"/>
      <c r="M386" s="459"/>
      <c r="N386" s="459"/>
      <c r="O386" s="459"/>
      <c r="P386" s="459"/>
      <c r="Q386" s="459"/>
      <c r="R386" s="459"/>
      <c r="S386" s="459"/>
      <c r="T386" s="460"/>
      <c r="U386" s="192"/>
    </row>
    <row r="387" spans="1:21" s="372" customFormat="1" ht="20.25" customHeight="1" x14ac:dyDescent="0.25">
      <c r="A387" s="458" t="s">
        <v>42</v>
      </c>
      <c r="B387" s="459"/>
      <c r="C387" s="459"/>
      <c r="D387" s="459"/>
      <c r="E387" s="459"/>
      <c r="F387" s="459"/>
      <c r="G387" s="459"/>
      <c r="H387" s="459"/>
      <c r="I387" s="459"/>
      <c r="J387" s="459"/>
      <c r="K387" s="459"/>
      <c r="L387" s="459"/>
      <c r="M387" s="459"/>
      <c r="N387" s="459"/>
      <c r="O387" s="459"/>
      <c r="P387" s="459"/>
      <c r="Q387" s="459"/>
      <c r="R387" s="459"/>
      <c r="S387" s="459"/>
      <c r="T387" s="460"/>
      <c r="U387" s="192"/>
    </row>
    <row r="388" spans="1:21" s="289" customFormat="1" ht="333" customHeight="1" x14ac:dyDescent="0.3">
      <c r="A388" s="185">
        <v>1</v>
      </c>
      <c r="B388" s="185" t="s">
        <v>2394</v>
      </c>
      <c r="C388" s="186" t="s">
        <v>2395</v>
      </c>
      <c r="D388" s="187"/>
      <c r="E388" s="185" t="s">
        <v>0</v>
      </c>
      <c r="F388" s="185" t="s">
        <v>113</v>
      </c>
      <c r="G388" s="185" t="s">
        <v>2396</v>
      </c>
      <c r="H388" s="185" t="s">
        <v>613</v>
      </c>
      <c r="I388" s="185" t="s">
        <v>947</v>
      </c>
      <c r="J388" s="187" t="s">
        <v>1247</v>
      </c>
      <c r="K388" s="187" t="s">
        <v>50</v>
      </c>
      <c r="L388" s="188" t="s">
        <v>2366</v>
      </c>
      <c r="M388" s="188" t="s">
        <v>52</v>
      </c>
      <c r="N388" s="187" t="s">
        <v>1008</v>
      </c>
      <c r="O388" s="185" t="s">
        <v>906</v>
      </c>
      <c r="P388" s="185" t="s">
        <v>2337</v>
      </c>
      <c r="Q388" s="191" t="s">
        <v>2397</v>
      </c>
      <c r="R388" s="191" t="s">
        <v>2398</v>
      </c>
      <c r="S388" s="295"/>
      <c r="T388" s="295"/>
      <c r="U388" s="192">
        <v>1</v>
      </c>
    </row>
    <row r="389" spans="1:21" s="372" customFormat="1" ht="20.25" customHeight="1" x14ac:dyDescent="0.25">
      <c r="A389" s="458" t="s">
        <v>43</v>
      </c>
      <c r="B389" s="459"/>
      <c r="C389" s="459"/>
      <c r="D389" s="459"/>
      <c r="E389" s="459"/>
      <c r="F389" s="459"/>
      <c r="G389" s="459"/>
      <c r="H389" s="459"/>
      <c r="I389" s="459"/>
      <c r="J389" s="459"/>
      <c r="K389" s="459"/>
      <c r="L389" s="459"/>
      <c r="M389" s="459"/>
      <c r="N389" s="459"/>
      <c r="O389" s="459"/>
      <c r="P389" s="459"/>
      <c r="Q389" s="459"/>
      <c r="R389" s="459"/>
      <c r="S389" s="459"/>
      <c r="T389" s="460"/>
      <c r="U389" s="192"/>
    </row>
    <row r="390" spans="1:21" s="287" customFormat="1" ht="333" customHeight="1" x14ac:dyDescent="0.3">
      <c r="A390" s="185">
        <v>1</v>
      </c>
      <c r="B390" s="185" t="s">
        <v>2399</v>
      </c>
      <c r="C390" s="186" t="s">
        <v>2400</v>
      </c>
      <c r="D390" s="187"/>
      <c r="E390" s="187" t="s">
        <v>0</v>
      </c>
      <c r="F390" s="185" t="s">
        <v>466</v>
      </c>
      <c r="G390" s="185" t="s">
        <v>2396</v>
      </c>
      <c r="H390" s="185" t="s">
        <v>613</v>
      </c>
      <c r="I390" s="185" t="s">
        <v>947</v>
      </c>
      <c r="J390" s="187" t="s">
        <v>1247</v>
      </c>
      <c r="K390" s="187" t="s">
        <v>50</v>
      </c>
      <c r="L390" s="188" t="s">
        <v>2375</v>
      </c>
      <c r="M390" s="188" t="s">
        <v>52</v>
      </c>
      <c r="N390" s="187" t="s">
        <v>1008</v>
      </c>
      <c r="O390" s="185" t="s">
        <v>906</v>
      </c>
      <c r="P390" s="185" t="s">
        <v>2337</v>
      </c>
      <c r="Q390" s="189" t="s">
        <v>2401</v>
      </c>
      <c r="R390" s="189" t="s">
        <v>2402</v>
      </c>
      <c r="S390" s="295"/>
      <c r="T390" s="295"/>
      <c r="U390" s="192">
        <v>1</v>
      </c>
    </row>
    <row r="391" spans="1:21" s="289" customFormat="1" ht="20.25" customHeight="1" x14ac:dyDescent="0.3">
      <c r="A391" s="458" t="s">
        <v>2403</v>
      </c>
      <c r="B391" s="459"/>
      <c r="C391" s="459"/>
      <c r="D391" s="459"/>
      <c r="E391" s="459"/>
      <c r="F391" s="459"/>
      <c r="G391" s="459"/>
      <c r="H391" s="459"/>
      <c r="I391" s="459"/>
      <c r="J391" s="459"/>
      <c r="K391" s="459"/>
      <c r="L391" s="459"/>
      <c r="M391" s="459"/>
      <c r="N391" s="459"/>
      <c r="O391" s="459"/>
      <c r="P391" s="459"/>
      <c r="Q391" s="459"/>
      <c r="R391" s="459"/>
      <c r="S391" s="459"/>
      <c r="T391" s="460"/>
      <c r="U391" s="192"/>
    </row>
    <row r="392" spans="1:21" s="372" customFormat="1" ht="20.25" customHeight="1" x14ac:dyDescent="0.25">
      <c r="A392" s="458" t="s">
        <v>42</v>
      </c>
      <c r="B392" s="459"/>
      <c r="C392" s="459"/>
      <c r="D392" s="459"/>
      <c r="E392" s="459"/>
      <c r="F392" s="459"/>
      <c r="G392" s="459"/>
      <c r="H392" s="459"/>
      <c r="I392" s="459"/>
      <c r="J392" s="459"/>
      <c r="K392" s="459"/>
      <c r="L392" s="459"/>
      <c r="M392" s="459"/>
      <c r="N392" s="459"/>
      <c r="O392" s="459"/>
      <c r="P392" s="459"/>
      <c r="Q392" s="459"/>
      <c r="R392" s="459"/>
      <c r="S392" s="459"/>
      <c r="T392" s="460"/>
      <c r="U392" s="192"/>
    </row>
    <row r="393" spans="1:21" s="287" customFormat="1" ht="333" customHeight="1" x14ac:dyDescent="0.3">
      <c r="A393" s="185">
        <v>1</v>
      </c>
      <c r="B393" s="185" t="s">
        <v>1016</v>
      </c>
      <c r="C393" s="186">
        <v>28282</v>
      </c>
      <c r="D393" s="373"/>
      <c r="E393" s="185" t="s">
        <v>0</v>
      </c>
      <c r="F393" s="185" t="s">
        <v>113</v>
      </c>
      <c r="G393" s="185" t="s">
        <v>2404</v>
      </c>
      <c r="H393" s="185" t="s">
        <v>613</v>
      </c>
      <c r="I393" s="185" t="s">
        <v>947</v>
      </c>
      <c r="J393" s="187" t="s">
        <v>54</v>
      </c>
      <c r="K393" s="187" t="s">
        <v>50</v>
      </c>
      <c r="L393" s="188" t="s">
        <v>2366</v>
      </c>
      <c r="M393" s="185" t="s">
        <v>52</v>
      </c>
      <c r="N393" s="187" t="s">
        <v>1008</v>
      </c>
      <c r="O393" s="185" t="s">
        <v>906</v>
      </c>
      <c r="P393" s="185" t="s">
        <v>2337</v>
      </c>
      <c r="Q393" s="189" t="s">
        <v>2405</v>
      </c>
      <c r="R393" s="189" t="s">
        <v>2406</v>
      </c>
      <c r="S393" s="295"/>
      <c r="T393" s="295"/>
      <c r="U393" s="192">
        <v>1</v>
      </c>
    </row>
    <row r="394" spans="1:21" s="372" customFormat="1" ht="20.25" customHeight="1" x14ac:dyDescent="0.25">
      <c r="A394" s="458" t="s">
        <v>43</v>
      </c>
      <c r="B394" s="459"/>
      <c r="C394" s="459"/>
      <c r="D394" s="459"/>
      <c r="E394" s="459"/>
      <c r="F394" s="459"/>
      <c r="G394" s="459"/>
      <c r="H394" s="459"/>
      <c r="I394" s="459"/>
      <c r="J394" s="459"/>
      <c r="K394" s="459"/>
      <c r="L394" s="459"/>
      <c r="M394" s="459"/>
      <c r="N394" s="459"/>
      <c r="O394" s="459"/>
      <c r="P394" s="459"/>
      <c r="Q394" s="459"/>
      <c r="R394" s="459"/>
      <c r="S394" s="459"/>
      <c r="T394" s="460"/>
      <c r="U394" s="192"/>
    </row>
    <row r="395" spans="1:21" s="287" customFormat="1" ht="333" customHeight="1" x14ac:dyDescent="0.3">
      <c r="A395" s="185">
        <v>2</v>
      </c>
      <c r="B395" s="185" t="s">
        <v>2407</v>
      </c>
      <c r="C395" s="186">
        <v>28342</v>
      </c>
      <c r="D395" s="187"/>
      <c r="E395" s="187" t="s">
        <v>0</v>
      </c>
      <c r="F395" s="185" t="s">
        <v>1120</v>
      </c>
      <c r="G395" s="185" t="s">
        <v>2404</v>
      </c>
      <c r="H395" s="185" t="s">
        <v>613</v>
      </c>
      <c r="I395" s="185" t="s">
        <v>947</v>
      </c>
      <c r="J395" s="201" t="s">
        <v>325</v>
      </c>
      <c r="K395" s="187" t="s">
        <v>50</v>
      </c>
      <c r="L395" s="188" t="s">
        <v>2375</v>
      </c>
      <c r="M395" s="185" t="s">
        <v>52</v>
      </c>
      <c r="N395" s="187" t="s">
        <v>2014</v>
      </c>
      <c r="O395" s="185" t="s">
        <v>906</v>
      </c>
      <c r="P395" s="185" t="s">
        <v>2337</v>
      </c>
      <c r="Q395" s="189" t="s">
        <v>2408</v>
      </c>
      <c r="R395" s="189" t="s">
        <v>2409</v>
      </c>
      <c r="S395" s="295"/>
      <c r="T395" s="295"/>
      <c r="U395" s="192">
        <v>1</v>
      </c>
    </row>
    <row r="396" spans="1:21" s="370" customFormat="1" ht="20.25" customHeight="1" x14ac:dyDescent="0.3">
      <c r="A396" s="465" t="s">
        <v>2410</v>
      </c>
      <c r="B396" s="466"/>
      <c r="C396" s="466"/>
      <c r="D396" s="466"/>
      <c r="E396" s="466"/>
      <c r="F396" s="466"/>
      <c r="G396" s="466"/>
      <c r="H396" s="466"/>
      <c r="I396" s="466"/>
      <c r="J396" s="466"/>
      <c r="K396" s="466"/>
      <c r="L396" s="466"/>
      <c r="M396" s="466"/>
      <c r="N396" s="466"/>
      <c r="O396" s="466"/>
      <c r="P396" s="466"/>
      <c r="Q396" s="466"/>
      <c r="R396" s="466"/>
      <c r="S396" s="466"/>
      <c r="T396" s="467"/>
      <c r="U396" s="104"/>
    </row>
    <row r="397" spans="1:21" ht="20.25" customHeight="1" x14ac:dyDescent="0.25">
      <c r="A397" s="465" t="s">
        <v>42</v>
      </c>
      <c r="B397" s="466"/>
      <c r="C397" s="466"/>
      <c r="D397" s="466"/>
      <c r="E397" s="466"/>
      <c r="F397" s="466"/>
      <c r="G397" s="466"/>
      <c r="H397" s="466"/>
      <c r="I397" s="466"/>
      <c r="J397" s="466"/>
      <c r="K397" s="466"/>
      <c r="L397" s="466"/>
      <c r="M397" s="466"/>
      <c r="N397" s="466"/>
      <c r="O397" s="466"/>
      <c r="P397" s="466"/>
      <c r="Q397" s="466"/>
      <c r="R397" s="466"/>
      <c r="S397" s="466"/>
      <c r="T397" s="467"/>
      <c r="U397" s="104"/>
    </row>
    <row r="398" spans="1:21" s="370" customFormat="1" ht="333" customHeight="1" x14ac:dyDescent="0.3">
      <c r="A398" s="33">
        <v>1</v>
      </c>
      <c r="B398" s="31" t="s">
        <v>2411</v>
      </c>
      <c r="C398" s="374" t="s">
        <v>2412</v>
      </c>
      <c r="D398" s="33"/>
      <c r="E398" s="31" t="s">
        <v>0</v>
      </c>
      <c r="F398" s="185" t="s">
        <v>49</v>
      </c>
      <c r="G398" s="31" t="s">
        <v>583</v>
      </c>
      <c r="H398" s="31" t="s">
        <v>613</v>
      </c>
      <c r="I398" s="31" t="s">
        <v>947</v>
      </c>
      <c r="J398" s="375" t="s">
        <v>234</v>
      </c>
      <c r="K398" s="33" t="s">
        <v>50</v>
      </c>
      <c r="L398" s="34" t="s">
        <v>2366</v>
      </c>
      <c r="M398" s="34" t="s">
        <v>52</v>
      </c>
      <c r="N398" s="218" t="s">
        <v>195</v>
      </c>
      <c r="O398" s="185" t="s">
        <v>906</v>
      </c>
      <c r="P398" s="31" t="s">
        <v>2337</v>
      </c>
      <c r="Q398" s="218" t="s">
        <v>2413</v>
      </c>
      <c r="R398" s="218" t="s">
        <v>2414</v>
      </c>
      <c r="S398" s="295"/>
      <c r="T398" s="295"/>
      <c r="U398" s="104">
        <v>1</v>
      </c>
    </row>
    <row r="399" spans="1:21" s="289" customFormat="1" ht="333" customHeight="1" x14ac:dyDescent="0.3">
      <c r="A399" s="185">
        <v>2</v>
      </c>
      <c r="B399" s="185" t="s">
        <v>2415</v>
      </c>
      <c r="C399" s="186" t="s">
        <v>2416</v>
      </c>
      <c r="D399" s="187"/>
      <c r="E399" s="185" t="s">
        <v>0</v>
      </c>
      <c r="F399" s="185" t="s">
        <v>113</v>
      </c>
      <c r="G399" s="185" t="s">
        <v>583</v>
      </c>
      <c r="H399" s="185" t="s">
        <v>613</v>
      </c>
      <c r="I399" s="185" t="s">
        <v>947</v>
      </c>
      <c r="J399" s="201">
        <v>4</v>
      </c>
      <c r="K399" s="187" t="s">
        <v>50</v>
      </c>
      <c r="L399" s="188" t="s">
        <v>2366</v>
      </c>
      <c r="M399" s="188" t="s">
        <v>52</v>
      </c>
      <c r="N399" s="189" t="s">
        <v>1008</v>
      </c>
      <c r="O399" s="185" t="s">
        <v>906</v>
      </c>
      <c r="P399" s="185" t="s">
        <v>2337</v>
      </c>
      <c r="Q399" s="189" t="s">
        <v>2417</v>
      </c>
      <c r="R399" s="189" t="s">
        <v>2418</v>
      </c>
      <c r="S399" s="295"/>
      <c r="T399" s="295"/>
      <c r="U399" s="192">
        <v>1</v>
      </c>
    </row>
    <row r="400" spans="1:21" s="372" customFormat="1" ht="20.25" customHeight="1" x14ac:dyDescent="0.25">
      <c r="A400" s="458" t="s">
        <v>43</v>
      </c>
      <c r="B400" s="459"/>
      <c r="C400" s="459"/>
      <c r="D400" s="459"/>
      <c r="E400" s="459"/>
      <c r="F400" s="459"/>
      <c r="G400" s="459"/>
      <c r="H400" s="459"/>
      <c r="I400" s="459"/>
      <c r="J400" s="459"/>
      <c r="K400" s="459"/>
      <c r="L400" s="459"/>
      <c r="M400" s="459"/>
      <c r="N400" s="459"/>
      <c r="O400" s="459"/>
      <c r="P400" s="459"/>
      <c r="Q400" s="459"/>
      <c r="R400" s="459"/>
      <c r="S400" s="459"/>
      <c r="T400" s="460"/>
      <c r="U400" s="192"/>
    </row>
    <row r="401" spans="1:21" s="289" customFormat="1" ht="333" customHeight="1" x14ac:dyDescent="0.3">
      <c r="A401" s="185">
        <v>1</v>
      </c>
      <c r="B401" s="185" t="s">
        <v>2419</v>
      </c>
      <c r="C401" s="186">
        <v>29559</v>
      </c>
      <c r="D401" s="187"/>
      <c r="E401" s="187" t="s">
        <v>0</v>
      </c>
      <c r="F401" s="185" t="s">
        <v>1120</v>
      </c>
      <c r="G401" s="185" t="s">
        <v>583</v>
      </c>
      <c r="H401" s="185" t="s">
        <v>613</v>
      </c>
      <c r="I401" s="185" t="s">
        <v>947</v>
      </c>
      <c r="J401" s="201">
        <v>4</v>
      </c>
      <c r="K401" s="187" t="s">
        <v>50</v>
      </c>
      <c r="L401" s="188" t="s">
        <v>2375</v>
      </c>
      <c r="M401" s="188" t="s">
        <v>52</v>
      </c>
      <c r="N401" s="189" t="s">
        <v>195</v>
      </c>
      <c r="O401" s="185" t="s">
        <v>906</v>
      </c>
      <c r="P401" s="185" t="s">
        <v>2337</v>
      </c>
      <c r="Q401" s="189" t="s">
        <v>2420</v>
      </c>
      <c r="R401" s="189" t="s">
        <v>2421</v>
      </c>
      <c r="S401" s="295"/>
      <c r="T401" s="295"/>
      <c r="U401" s="192">
        <v>1</v>
      </c>
    </row>
    <row r="402" spans="1:21" s="289" customFormat="1" ht="20.25" customHeight="1" x14ac:dyDescent="0.3">
      <c r="A402" s="458" t="s">
        <v>2422</v>
      </c>
      <c r="B402" s="459"/>
      <c r="C402" s="459"/>
      <c r="D402" s="459"/>
      <c r="E402" s="459"/>
      <c r="F402" s="459"/>
      <c r="G402" s="459"/>
      <c r="H402" s="459"/>
      <c r="I402" s="459"/>
      <c r="J402" s="459"/>
      <c r="K402" s="459"/>
      <c r="L402" s="459"/>
      <c r="M402" s="459"/>
      <c r="N402" s="459"/>
      <c r="O402" s="459"/>
      <c r="P402" s="459"/>
      <c r="Q402" s="459"/>
      <c r="R402" s="459"/>
      <c r="S402" s="459"/>
      <c r="T402" s="460"/>
      <c r="U402" s="192"/>
    </row>
    <row r="403" spans="1:21" s="289" customFormat="1" ht="20.25" customHeight="1" x14ac:dyDescent="0.3">
      <c r="A403" s="458" t="s">
        <v>43</v>
      </c>
      <c r="B403" s="459"/>
      <c r="C403" s="459"/>
      <c r="D403" s="459"/>
      <c r="E403" s="459"/>
      <c r="F403" s="459"/>
      <c r="G403" s="459"/>
      <c r="H403" s="459"/>
      <c r="I403" s="459"/>
      <c r="J403" s="459"/>
      <c r="K403" s="459"/>
      <c r="L403" s="459"/>
      <c r="M403" s="459"/>
      <c r="N403" s="459"/>
      <c r="O403" s="459"/>
      <c r="P403" s="459"/>
      <c r="Q403" s="459"/>
      <c r="R403" s="459"/>
      <c r="S403" s="459"/>
      <c r="T403" s="460"/>
      <c r="U403" s="192"/>
    </row>
    <row r="404" spans="1:21" s="289" customFormat="1" ht="333" customHeight="1" x14ac:dyDescent="0.3">
      <c r="A404" s="185">
        <v>1</v>
      </c>
      <c r="B404" s="185" t="s">
        <v>2423</v>
      </c>
      <c r="C404" s="186" t="s">
        <v>2424</v>
      </c>
      <c r="D404" s="187"/>
      <c r="E404" s="187" t="s">
        <v>0</v>
      </c>
      <c r="F404" s="185" t="s">
        <v>466</v>
      </c>
      <c r="G404" s="185" t="s">
        <v>2425</v>
      </c>
      <c r="H404" s="185" t="s">
        <v>613</v>
      </c>
      <c r="I404" s="185" t="s">
        <v>947</v>
      </c>
      <c r="J404" s="187" t="s">
        <v>242</v>
      </c>
      <c r="K404" s="187" t="s">
        <v>50</v>
      </c>
      <c r="L404" s="188" t="s">
        <v>2375</v>
      </c>
      <c r="M404" s="185" t="s">
        <v>52</v>
      </c>
      <c r="N404" s="187" t="s">
        <v>1008</v>
      </c>
      <c r="O404" s="185" t="s">
        <v>906</v>
      </c>
      <c r="P404" s="185" t="s">
        <v>2337</v>
      </c>
      <c r="Q404" s="189" t="s">
        <v>2426</v>
      </c>
      <c r="R404" s="189" t="s">
        <v>2427</v>
      </c>
      <c r="S404" s="295"/>
      <c r="T404" s="295"/>
      <c r="U404" s="192">
        <v>1</v>
      </c>
    </row>
    <row r="405" spans="1:21" s="393" customFormat="1" ht="20.25" customHeight="1" x14ac:dyDescent="0.3">
      <c r="A405" s="462" t="s">
        <v>739</v>
      </c>
      <c r="B405" s="463"/>
      <c r="C405" s="463"/>
      <c r="D405" s="463"/>
      <c r="E405" s="463"/>
      <c r="F405" s="463"/>
      <c r="G405" s="463"/>
      <c r="H405" s="463"/>
      <c r="I405" s="463"/>
      <c r="J405" s="463"/>
      <c r="K405" s="463"/>
      <c r="L405" s="463"/>
      <c r="M405" s="463"/>
      <c r="N405" s="463"/>
      <c r="O405" s="463"/>
      <c r="P405" s="463"/>
      <c r="Q405" s="463"/>
      <c r="R405" s="463"/>
      <c r="S405" s="463"/>
      <c r="T405" s="464"/>
      <c r="U405" s="104"/>
    </row>
    <row r="406" spans="1:21" s="370" customFormat="1" ht="20.25" customHeight="1" x14ac:dyDescent="0.3">
      <c r="A406" s="465" t="s">
        <v>2507</v>
      </c>
      <c r="B406" s="466"/>
      <c r="C406" s="466"/>
      <c r="D406" s="466"/>
      <c r="E406" s="466"/>
      <c r="F406" s="466"/>
      <c r="G406" s="466"/>
      <c r="H406" s="466"/>
      <c r="I406" s="466"/>
      <c r="J406" s="466"/>
      <c r="K406" s="466"/>
      <c r="L406" s="466"/>
      <c r="M406" s="466"/>
      <c r="N406" s="466"/>
      <c r="O406" s="466"/>
      <c r="P406" s="466"/>
      <c r="Q406" s="466"/>
      <c r="R406" s="466"/>
      <c r="S406" s="466"/>
      <c r="T406" s="467"/>
      <c r="U406" s="104"/>
    </row>
    <row r="407" spans="1:21" s="21" customFormat="1" ht="20.25" customHeight="1" x14ac:dyDescent="0.3">
      <c r="A407" s="471" t="s">
        <v>42</v>
      </c>
      <c r="B407" s="472"/>
      <c r="C407" s="472"/>
      <c r="D407" s="472"/>
      <c r="E407" s="472"/>
      <c r="F407" s="472"/>
      <c r="G407" s="472"/>
      <c r="H407" s="472"/>
      <c r="I407" s="472"/>
      <c r="J407" s="472"/>
      <c r="K407" s="472"/>
      <c r="L407" s="472"/>
      <c r="M407" s="472"/>
      <c r="N407" s="472"/>
      <c r="O407" s="472"/>
      <c r="P407" s="472"/>
      <c r="Q407" s="472"/>
      <c r="R407" s="472"/>
      <c r="S407" s="472"/>
      <c r="T407" s="473"/>
      <c r="U407" s="104"/>
    </row>
    <row r="408" spans="1:21" s="195" customFormat="1" ht="348.95" customHeight="1" x14ac:dyDescent="0.3">
      <c r="A408" s="237">
        <v>1</v>
      </c>
      <c r="B408" s="188" t="s">
        <v>2508</v>
      </c>
      <c r="C408" s="186" t="s">
        <v>2509</v>
      </c>
      <c r="D408" s="187"/>
      <c r="E408" s="185" t="s">
        <v>0</v>
      </c>
      <c r="F408" s="185" t="s">
        <v>49</v>
      </c>
      <c r="G408" s="185" t="s">
        <v>2510</v>
      </c>
      <c r="H408" s="198" t="s">
        <v>53</v>
      </c>
      <c r="I408" s="198" t="s">
        <v>33</v>
      </c>
      <c r="J408" s="187" t="s">
        <v>234</v>
      </c>
      <c r="K408" s="187" t="s">
        <v>50</v>
      </c>
      <c r="L408" s="188" t="s">
        <v>2366</v>
      </c>
      <c r="M408" s="191" t="s">
        <v>2511</v>
      </c>
      <c r="N408" s="191" t="s">
        <v>1218</v>
      </c>
      <c r="O408" s="185" t="s">
        <v>906</v>
      </c>
      <c r="P408" s="185" t="s">
        <v>2470</v>
      </c>
      <c r="Q408" s="191" t="s">
        <v>2512</v>
      </c>
      <c r="R408" s="191" t="s">
        <v>2513</v>
      </c>
      <c r="S408" s="224"/>
      <c r="T408" s="224"/>
      <c r="U408" s="192">
        <v>1</v>
      </c>
    </row>
    <row r="409" spans="1:21" s="195" customFormat="1" ht="20.25" customHeight="1" x14ac:dyDescent="0.3">
      <c r="A409" s="468" t="s">
        <v>43</v>
      </c>
      <c r="B409" s="469"/>
      <c r="C409" s="469"/>
      <c r="D409" s="469"/>
      <c r="E409" s="469"/>
      <c r="F409" s="469"/>
      <c r="G409" s="469"/>
      <c r="H409" s="469"/>
      <c r="I409" s="469"/>
      <c r="J409" s="469"/>
      <c r="K409" s="469"/>
      <c r="L409" s="469"/>
      <c r="M409" s="469"/>
      <c r="N409" s="469"/>
      <c r="O409" s="469"/>
      <c r="P409" s="469"/>
      <c r="Q409" s="469"/>
      <c r="R409" s="469"/>
      <c r="S409" s="469"/>
      <c r="T409" s="470"/>
      <c r="U409" s="192"/>
    </row>
    <row r="410" spans="1:21" s="195" customFormat="1" ht="348.95" customHeight="1" x14ac:dyDescent="0.3">
      <c r="A410" s="237">
        <v>1</v>
      </c>
      <c r="B410" s="190" t="s">
        <v>2514</v>
      </c>
      <c r="C410" s="186" t="s">
        <v>2515</v>
      </c>
      <c r="D410" s="187"/>
      <c r="E410" s="187" t="s">
        <v>0</v>
      </c>
      <c r="F410" s="185" t="s">
        <v>1097</v>
      </c>
      <c r="G410" s="185" t="s">
        <v>2510</v>
      </c>
      <c r="H410" s="198" t="s">
        <v>53</v>
      </c>
      <c r="I410" s="198" t="s">
        <v>33</v>
      </c>
      <c r="J410" s="187" t="s">
        <v>260</v>
      </c>
      <c r="K410" s="187" t="s">
        <v>50</v>
      </c>
      <c r="L410" s="188" t="s">
        <v>2375</v>
      </c>
      <c r="M410" s="188" t="s">
        <v>2516</v>
      </c>
      <c r="N410" s="191" t="s">
        <v>1218</v>
      </c>
      <c r="O410" s="185" t="s">
        <v>906</v>
      </c>
      <c r="P410" s="185" t="s">
        <v>2470</v>
      </c>
      <c r="Q410" s="191" t="s">
        <v>2517</v>
      </c>
      <c r="R410" s="189" t="s">
        <v>2518</v>
      </c>
      <c r="S410" s="224"/>
      <c r="T410" s="224"/>
      <c r="U410" s="192">
        <v>1</v>
      </c>
    </row>
    <row r="411" spans="1:21" s="195" customFormat="1" ht="394.5" customHeight="1" x14ac:dyDescent="0.3">
      <c r="A411" s="237">
        <v>2</v>
      </c>
      <c r="B411" s="190" t="s">
        <v>2519</v>
      </c>
      <c r="C411" s="186" t="s">
        <v>2520</v>
      </c>
      <c r="D411" s="283"/>
      <c r="E411" s="187" t="s">
        <v>0</v>
      </c>
      <c r="F411" s="185" t="s">
        <v>1097</v>
      </c>
      <c r="G411" s="190" t="s">
        <v>2510</v>
      </c>
      <c r="H411" s="198" t="s">
        <v>53</v>
      </c>
      <c r="I411" s="198" t="s">
        <v>33</v>
      </c>
      <c r="J411" s="191" t="s">
        <v>234</v>
      </c>
      <c r="K411" s="187" t="s">
        <v>50</v>
      </c>
      <c r="L411" s="188" t="s">
        <v>2375</v>
      </c>
      <c r="M411" s="190" t="s">
        <v>2516</v>
      </c>
      <c r="N411" s="191" t="s">
        <v>1218</v>
      </c>
      <c r="O411" s="185" t="s">
        <v>906</v>
      </c>
      <c r="P411" s="185" t="s">
        <v>2470</v>
      </c>
      <c r="Q411" s="191" t="s">
        <v>2521</v>
      </c>
      <c r="R411" s="191" t="s">
        <v>2522</v>
      </c>
      <c r="S411" s="224"/>
      <c r="T411" s="224"/>
      <c r="U411" s="192">
        <v>1</v>
      </c>
    </row>
    <row r="412" spans="1:21" s="289" customFormat="1" ht="20.25" customHeight="1" x14ac:dyDescent="0.3">
      <c r="A412" s="458" t="s">
        <v>2523</v>
      </c>
      <c r="B412" s="459"/>
      <c r="C412" s="459"/>
      <c r="D412" s="459"/>
      <c r="E412" s="459"/>
      <c r="F412" s="459"/>
      <c r="G412" s="459"/>
      <c r="H412" s="459"/>
      <c r="I412" s="459"/>
      <c r="J412" s="459"/>
      <c r="K412" s="459"/>
      <c r="L412" s="459"/>
      <c r="M412" s="459"/>
      <c r="N412" s="459"/>
      <c r="O412" s="459"/>
      <c r="P412" s="459"/>
      <c r="Q412" s="459"/>
      <c r="R412" s="459"/>
      <c r="S412" s="459"/>
      <c r="T412" s="460"/>
      <c r="U412" s="192"/>
    </row>
    <row r="413" spans="1:21" s="195" customFormat="1" ht="20.25" customHeight="1" x14ac:dyDescent="0.3">
      <c r="A413" s="468" t="s">
        <v>42</v>
      </c>
      <c r="B413" s="469"/>
      <c r="C413" s="469"/>
      <c r="D413" s="469"/>
      <c r="E413" s="469"/>
      <c r="F413" s="469"/>
      <c r="G413" s="469"/>
      <c r="H413" s="469"/>
      <c r="I413" s="469"/>
      <c r="J413" s="469"/>
      <c r="K413" s="469"/>
      <c r="L413" s="469"/>
      <c r="M413" s="469"/>
      <c r="N413" s="469"/>
      <c r="O413" s="469"/>
      <c r="P413" s="469"/>
      <c r="Q413" s="469"/>
      <c r="R413" s="469"/>
      <c r="S413" s="469"/>
      <c r="T413" s="470"/>
      <c r="U413" s="192"/>
    </row>
    <row r="414" spans="1:21" s="195" customFormat="1" ht="348.95" customHeight="1" x14ac:dyDescent="0.3">
      <c r="A414" s="237">
        <v>1</v>
      </c>
      <c r="B414" s="188" t="s">
        <v>2524</v>
      </c>
      <c r="C414" s="186" t="s">
        <v>2525</v>
      </c>
      <c r="D414" s="187"/>
      <c r="E414" s="185" t="s">
        <v>0</v>
      </c>
      <c r="F414" s="185" t="s">
        <v>49</v>
      </c>
      <c r="G414" s="185" t="s">
        <v>2526</v>
      </c>
      <c r="H414" s="198" t="s">
        <v>53</v>
      </c>
      <c r="I414" s="198" t="s">
        <v>33</v>
      </c>
      <c r="J414" s="187" t="s">
        <v>234</v>
      </c>
      <c r="K414" s="187" t="s">
        <v>50</v>
      </c>
      <c r="L414" s="190" t="s">
        <v>51</v>
      </c>
      <c r="M414" s="185" t="s">
        <v>2527</v>
      </c>
      <c r="N414" s="191" t="s">
        <v>1218</v>
      </c>
      <c r="O414" s="185" t="s">
        <v>906</v>
      </c>
      <c r="P414" s="185" t="s">
        <v>2470</v>
      </c>
      <c r="Q414" s="189" t="s">
        <v>2528</v>
      </c>
      <c r="R414" s="191" t="s">
        <v>2529</v>
      </c>
      <c r="S414" s="224"/>
      <c r="T414" s="224"/>
      <c r="U414" s="192">
        <v>1</v>
      </c>
    </row>
    <row r="415" spans="1:21" s="195" customFormat="1" ht="348.95" customHeight="1" x14ac:dyDescent="0.3">
      <c r="A415" s="237">
        <v>2</v>
      </c>
      <c r="B415" s="188" t="s">
        <v>2530</v>
      </c>
      <c r="C415" s="186">
        <v>28280</v>
      </c>
      <c r="D415" s="187"/>
      <c r="E415" s="185" t="s">
        <v>0</v>
      </c>
      <c r="F415" s="185" t="s">
        <v>113</v>
      </c>
      <c r="G415" s="185" t="s">
        <v>2526</v>
      </c>
      <c r="H415" s="198" t="s">
        <v>53</v>
      </c>
      <c r="I415" s="198" t="s">
        <v>33</v>
      </c>
      <c r="J415" s="187" t="s">
        <v>242</v>
      </c>
      <c r="K415" s="187" t="s">
        <v>50</v>
      </c>
      <c r="L415" s="188" t="s">
        <v>51</v>
      </c>
      <c r="M415" s="185" t="s">
        <v>2531</v>
      </c>
      <c r="N415" s="191" t="s">
        <v>1218</v>
      </c>
      <c r="O415" s="185" t="s">
        <v>906</v>
      </c>
      <c r="P415" s="185" t="s">
        <v>2470</v>
      </c>
      <c r="Q415" s="189" t="s">
        <v>2532</v>
      </c>
      <c r="R415" s="191" t="s">
        <v>2533</v>
      </c>
      <c r="S415" s="224"/>
      <c r="T415" s="224"/>
      <c r="U415" s="192">
        <v>1</v>
      </c>
    </row>
    <row r="416" spans="1:21" s="195" customFormat="1" ht="20.25" customHeight="1" x14ac:dyDescent="0.3">
      <c r="A416" s="468" t="s">
        <v>43</v>
      </c>
      <c r="B416" s="469"/>
      <c r="C416" s="469"/>
      <c r="D416" s="469"/>
      <c r="E416" s="469"/>
      <c r="F416" s="469"/>
      <c r="G416" s="469"/>
      <c r="H416" s="469"/>
      <c r="I416" s="469"/>
      <c r="J416" s="469"/>
      <c r="K416" s="469"/>
      <c r="L416" s="469"/>
      <c r="M416" s="469"/>
      <c r="N416" s="469"/>
      <c r="O416" s="469"/>
      <c r="P416" s="469"/>
      <c r="Q416" s="469"/>
      <c r="R416" s="469"/>
      <c r="S416" s="469"/>
      <c r="T416" s="470"/>
      <c r="U416" s="192"/>
    </row>
    <row r="417" spans="1:21" s="195" customFormat="1" ht="348.95" customHeight="1" x14ac:dyDescent="0.3">
      <c r="A417" s="237">
        <v>1</v>
      </c>
      <c r="B417" s="188" t="s">
        <v>2534</v>
      </c>
      <c r="C417" s="186">
        <v>29423</v>
      </c>
      <c r="D417" s="187"/>
      <c r="E417" s="187" t="s">
        <v>0</v>
      </c>
      <c r="F417" s="185" t="s">
        <v>1162</v>
      </c>
      <c r="G417" s="185" t="s">
        <v>2526</v>
      </c>
      <c r="H417" s="198" t="s">
        <v>53</v>
      </c>
      <c r="I417" s="198" t="s">
        <v>33</v>
      </c>
      <c r="J417" s="187" t="s">
        <v>242</v>
      </c>
      <c r="K417" s="187" t="s">
        <v>50</v>
      </c>
      <c r="L417" s="188" t="s">
        <v>51</v>
      </c>
      <c r="M417" s="185" t="s">
        <v>2535</v>
      </c>
      <c r="N417" s="191" t="s">
        <v>1218</v>
      </c>
      <c r="O417" s="185" t="s">
        <v>906</v>
      </c>
      <c r="P417" s="185" t="s">
        <v>2470</v>
      </c>
      <c r="Q417" s="191" t="s">
        <v>2536</v>
      </c>
      <c r="R417" s="191" t="s">
        <v>2537</v>
      </c>
      <c r="S417" s="224"/>
      <c r="T417" s="224"/>
      <c r="U417" s="192">
        <v>1</v>
      </c>
    </row>
    <row r="418" spans="1:21" s="195" customFormat="1" ht="348.95" customHeight="1" x14ac:dyDescent="0.3">
      <c r="A418" s="237">
        <v>2</v>
      </c>
      <c r="B418" s="188" t="s">
        <v>2538</v>
      </c>
      <c r="C418" s="186">
        <v>28477</v>
      </c>
      <c r="D418" s="187"/>
      <c r="E418" s="187" t="s">
        <v>0</v>
      </c>
      <c r="F418" s="185" t="s">
        <v>1097</v>
      </c>
      <c r="G418" s="185" t="s">
        <v>2526</v>
      </c>
      <c r="H418" s="198" t="s">
        <v>53</v>
      </c>
      <c r="I418" s="198" t="s">
        <v>33</v>
      </c>
      <c r="J418" s="187" t="s">
        <v>242</v>
      </c>
      <c r="K418" s="187" t="s">
        <v>50</v>
      </c>
      <c r="L418" s="188" t="s">
        <v>51</v>
      </c>
      <c r="M418" s="185" t="s">
        <v>52</v>
      </c>
      <c r="N418" s="191" t="s">
        <v>1218</v>
      </c>
      <c r="O418" s="185" t="s">
        <v>906</v>
      </c>
      <c r="P418" s="185" t="s">
        <v>2470</v>
      </c>
      <c r="Q418" s="191" t="s">
        <v>2539</v>
      </c>
      <c r="R418" s="191" t="s">
        <v>2540</v>
      </c>
      <c r="S418" s="224"/>
      <c r="T418" s="224"/>
      <c r="U418" s="192">
        <v>1</v>
      </c>
    </row>
    <row r="419" spans="1:21" s="289" customFormat="1" ht="20.25" customHeight="1" x14ac:dyDescent="0.3">
      <c r="A419" s="458" t="s">
        <v>2541</v>
      </c>
      <c r="B419" s="459"/>
      <c r="C419" s="459"/>
      <c r="D419" s="459"/>
      <c r="E419" s="459"/>
      <c r="F419" s="459"/>
      <c r="G419" s="459"/>
      <c r="H419" s="459"/>
      <c r="I419" s="459"/>
      <c r="J419" s="459"/>
      <c r="K419" s="459"/>
      <c r="L419" s="459"/>
      <c r="M419" s="459"/>
      <c r="N419" s="459"/>
      <c r="O419" s="459"/>
      <c r="P419" s="459"/>
      <c r="Q419" s="459"/>
      <c r="R419" s="459"/>
      <c r="S419" s="459"/>
      <c r="T419" s="460"/>
      <c r="U419" s="192"/>
    </row>
    <row r="420" spans="1:21" s="195" customFormat="1" ht="20.25" customHeight="1" x14ac:dyDescent="0.3">
      <c r="A420" s="468" t="s">
        <v>42</v>
      </c>
      <c r="B420" s="469"/>
      <c r="C420" s="469"/>
      <c r="D420" s="469"/>
      <c r="E420" s="469"/>
      <c r="F420" s="469"/>
      <c r="G420" s="469"/>
      <c r="H420" s="469"/>
      <c r="I420" s="469"/>
      <c r="J420" s="469"/>
      <c r="K420" s="469"/>
      <c r="L420" s="469"/>
      <c r="M420" s="469"/>
      <c r="N420" s="469"/>
      <c r="O420" s="469"/>
      <c r="P420" s="469"/>
      <c r="Q420" s="469"/>
      <c r="R420" s="469"/>
      <c r="S420" s="469"/>
      <c r="T420" s="470"/>
      <c r="U420" s="192"/>
    </row>
    <row r="421" spans="1:21" s="195" customFormat="1" ht="348.95" customHeight="1" x14ac:dyDescent="0.3">
      <c r="A421" s="237">
        <v>1</v>
      </c>
      <c r="B421" s="188" t="s">
        <v>2542</v>
      </c>
      <c r="C421" s="186" t="s">
        <v>2543</v>
      </c>
      <c r="D421" s="187" t="s">
        <v>0</v>
      </c>
      <c r="E421" s="185"/>
      <c r="F421" s="185" t="s">
        <v>49</v>
      </c>
      <c r="G421" s="185" t="s">
        <v>2544</v>
      </c>
      <c r="H421" s="198" t="s">
        <v>53</v>
      </c>
      <c r="I421" s="198" t="s">
        <v>33</v>
      </c>
      <c r="J421" s="187" t="s">
        <v>1023</v>
      </c>
      <c r="K421" s="187" t="s">
        <v>50</v>
      </c>
      <c r="L421" s="188" t="s">
        <v>51</v>
      </c>
      <c r="M421" s="187" t="s">
        <v>2511</v>
      </c>
      <c r="N421" s="191" t="s">
        <v>1218</v>
      </c>
      <c r="O421" s="185" t="s">
        <v>906</v>
      </c>
      <c r="P421" s="185" t="s">
        <v>2470</v>
      </c>
      <c r="Q421" s="191" t="s">
        <v>2545</v>
      </c>
      <c r="R421" s="191" t="s">
        <v>2546</v>
      </c>
      <c r="S421" s="224"/>
      <c r="T421" s="224"/>
      <c r="U421" s="192">
        <v>1</v>
      </c>
    </row>
    <row r="422" spans="1:21" s="195" customFormat="1" ht="20.25" customHeight="1" x14ac:dyDescent="0.3">
      <c r="A422" s="468" t="s">
        <v>43</v>
      </c>
      <c r="B422" s="469"/>
      <c r="C422" s="469"/>
      <c r="D422" s="469"/>
      <c r="E422" s="469"/>
      <c r="F422" s="469"/>
      <c r="G422" s="469"/>
      <c r="H422" s="469"/>
      <c r="I422" s="469"/>
      <c r="J422" s="469"/>
      <c r="K422" s="469"/>
      <c r="L422" s="469"/>
      <c r="M422" s="469"/>
      <c r="N422" s="469"/>
      <c r="O422" s="469"/>
      <c r="P422" s="469"/>
      <c r="Q422" s="469"/>
      <c r="R422" s="469"/>
      <c r="S422" s="469"/>
      <c r="T422" s="470"/>
      <c r="U422" s="192"/>
    </row>
    <row r="423" spans="1:21" s="195" customFormat="1" ht="348.95" customHeight="1" x14ac:dyDescent="0.3">
      <c r="A423" s="237">
        <v>1</v>
      </c>
      <c r="B423" s="188" t="s">
        <v>2547</v>
      </c>
      <c r="C423" s="186" t="s">
        <v>2548</v>
      </c>
      <c r="D423" s="187"/>
      <c r="E423" s="187" t="s">
        <v>0</v>
      </c>
      <c r="F423" s="185" t="s">
        <v>1097</v>
      </c>
      <c r="G423" s="185" t="s">
        <v>252</v>
      </c>
      <c r="H423" s="198" t="s">
        <v>53</v>
      </c>
      <c r="I423" s="198" t="s">
        <v>33</v>
      </c>
      <c r="J423" s="201">
        <v>4</v>
      </c>
      <c r="K423" s="187" t="s">
        <v>50</v>
      </c>
      <c r="L423" s="188" t="s">
        <v>51</v>
      </c>
      <c r="M423" s="185" t="s">
        <v>2549</v>
      </c>
      <c r="N423" s="191" t="s">
        <v>1218</v>
      </c>
      <c r="O423" s="185" t="s">
        <v>906</v>
      </c>
      <c r="P423" s="185" t="s">
        <v>2470</v>
      </c>
      <c r="Q423" s="189" t="s">
        <v>2550</v>
      </c>
      <c r="R423" s="191" t="s">
        <v>2551</v>
      </c>
      <c r="S423" s="224"/>
      <c r="T423" s="224"/>
      <c r="U423" s="192">
        <v>1</v>
      </c>
    </row>
    <row r="424" spans="1:21" s="289" customFormat="1" ht="20.25" customHeight="1" x14ac:dyDescent="0.3">
      <c r="A424" s="458" t="s">
        <v>2552</v>
      </c>
      <c r="B424" s="459"/>
      <c r="C424" s="459"/>
      <c r="D424" s="459"/>
      <c r="E424" s="459"/>
      <c r="F424" s="459"/>
      <c r="G424" s="459"/>
      <c r="H424" s="459"/>
      <c r="I424" s="459"/>
      <c r="J424" s="459"/>
      <c r="K424" s="459"/>
      <c r="L424" s="459"/>
      <c r="M424" s="459"/>
      <c r="N424" s="459"/>
      <c r="O424" s="459"/>
      <c r="P424" s="459"/>
      <c r="Q424" s="459"/>
      <c r="R424" s="459"/>
      <c r="S424" s="459"/>
      <c r="T424" s="460"/>
      <c r="U424" s="192"/>
    </row>
    <row r="425" spans="1:21" s="195" customFormat="1" ht="20.25" customHeight="1" x14ac:dyDescent="0.3">
      <c r="A425" s="468" t="s">
        <v>42</v>
      </c>
      <c r="B425" s="469"/>
      <c r="C425" s="469"/>
      <c r="D425" s="469"/>
      <c r="E425" s="469"/>
      <c r="F425" s="469"/>
      <c r="G425" s="469"/>
      <c r="H425" s="469"/>
      <c r="I425" s="469"/>
      <c r="J425" s="469"/>
      <c r="K425" s="469"/>
      <c r="L425" s="469"/>
      <c r="M425" s="469"/>
      <c r="N425" s="469"/>
      <c r="O425" s="469"/>
      <c r="P425" s="469"/>
      <c r="Q425" s="469"/>
      <c r="R425" s="469"/>
      <c r="S425" s="469"/>
      <c r="T425" s="470"/>
      <c r="U425" s="192"/>
    </row>
    <row r="426" spans="1:21" s="195" customFormat="1" ht="348.95" customHeight="1" x14ac:dyDescent="0.3">
      <c r="A426" s="237">
        <v>1</v>
      </c>
      <c r="B426" s="188" t="s">
        <v>2553</v>
      </c>
      <c r="C426" s="186" t="s">
        <v>2554</v>
      </c>
      <c r="D426" s="187" t="s">
        <v>0</v>
      </c>
      <c r="E426" s="185"/>
      <c r="F426" s="185" t="s">
        <v>49</v>
      </c>
      <c r="G426" s="185" t="s">
        <v>379</v>
      </c>
      <c r="H426" s="198" t="s">
        <v>53</v>
      </c>
      <c r="I426" s="198" t="s">
        <v>33</v>
      </c>
      <c r="J426" s="187" t="s">
        <v>234</v>
      </c>
      <c r="K426" s="187" t="s">
        <v>50</v>
      </c>
      <c r="L426" s="188" t="s">
        <v>51</v>
      </c>
      <c r="M426" s="185" t="s">
        <v>2555</v>
      </c>
      <c r="N426" s="191" t="s">
        <v>1218</v>
      </c>
      <c r="O426" s="185" t="s">
        <v>906</v>
      </c>
      <c r="P426" s="185" t="s">
        <v>2470</v>
      </c>
      <c r="Q426" s="191" t="s">
        <v>2556</v>
      </c>
      <c r="R426" s="191" t="s">
        <v>2557</v>
      </c>
      <c r="S426" s="224"/>
      <c r="T426" s="224"/>
      <c r="U426" s="192">
        <v>1</v>
      </c>
    </row>
    <row r="427" spans="1:21" s="195" customFormat="1" ht="348.95" customHeight="1" x14ac:dyDescent="0.3">
      <c r="A427" s="237">
        <v>2</v>
      </c>
      <c r="B427" s="188" t="s">
        <v>2558</v>
      </c>
      <c r="C427" s="186">
        <v>28085</v>
      </c>
      <c r="D427" s="187"/>
      <c r="E427" s="185" t="s">
        <v>0</v>
      </c>
      <c r="F427" s="185" t="s">
        <v>113</v>
      </c>
      <c r="G427" s="185" t="s">
        <v>379</v>
      </c>
      <c r="H427" s="198" t="s">
        <v>53</v>
      </c>
      <c r="I427" s="198" t="s">
        <v>33</v>
      </c>
      <c r="J427" s="187" t="s">
        <v>260</v>
      </c>
      <c r="K427" s="187" t="s">
        <v>50</v>
      </c>
      <c r="L427" s="188" t="s">
        <v>51</v>
      </c>
      <c r="M427" s="188" t="s">
        <v>2555</v>
      </c>
      <c r="N427" s="191" t="s">
        <v>1218</v>
      </c>
      <c r="O427" s="185" t="s">
        <v>906</v>
      </c>
      <c r="P427" s="185" t="s">
        <v>2470</v>
      </c>
      <c r="Q427" s="394" t="s">
        <v>2559</v>
      </c>
      <c r="R427" s="395" t="s">
        <v>2560</v>
      </c>
      <c r="S427" s="224"/>
      <c r="T427" s="224"/>
      <c r="U427" s="192">
        <v>1</v>
      </c>
    </row>
    <row r="428" spans="1:21" s="195" customFormat="1" ht="20.25" customHeight="1" x14ac:dyDescent="0.3">
      <c r="A428" s="468" t="s">
        <v>43</v>
      </c>
      <c r="B428" s="469"/>
      <c r="C428" s="469"/>
      <c r="D428" s="469"/>
      <c r="E428" s="469"/>
      <c r="F428" s="469"/>
      <c r="G428" s="469"/>
      <c r="H428" s="469"/>
      <c r="I428" s="469"/>
      <c r="J428" s="469"/>
      <c r="K428" s="469"/>
      <c r="L428" s="469"/>
      <c r="M428" s="469"/>
      <c r="N428" s="469"/>
      <c r="O428" s="469"/>
      <c r="P428" s="469"/>
      <c r="Q428" s="469"/>
      <c r="R428" s="469"/>
      <c r="S428" s="469"/>
      <c r="T428" s="470"/>
      <c r="U428" s="192"/>
    </row>
    <row r="429" spans="1:21" s="195" customFormat="1" ht="348.95" customHeight="1" x14ac:dyDescent="0.3">
      <c r="A429" s="237">
        <v>1</v>
      </c>
      <c r="B429" s="190" t="s">
        <v>2561</v>
      </c>
      <c r="C429" s="186" t="s">
        <v>2562</v>
      </c>
      <c r="D429" s="187"/>
      <c r="E429" s="185" t="s">
        <v>0</v>
      </c>
      <c r="F429" s="185" t="s">
        <v>1097</v>
      </c>
      <c r="G429" s="185" t="s">
        <v>379</v>
      </c>
      <c r="H429" s="198" t="s">
        <v>53</v>
      </c>
      <c r="I429" s="198" t="s">
        <v>33</v>
      </c>
      <c r="J429" s="187" t="s">
        <v>1023</v>
      </c>
      <c r="K429" s="187" t="s">
        <v>50</v>
      </c>
      <c r="L429" s="188" t="s">
        <v>51</v>
      </c>
      <c r="M429" s="188" t="s">
        <v>52</v>
      </c>
      <c r="N429" s="191" t="s">
        <v>1218</v>
      </c>
      <c r="O429" s="185" t="s">
        <v>906</v>
      </c>
      <c r="P429" s="185" t="s">
        <v>2470</v>
      </c>
      <c r="Q429" s="189" t="s">
        <v>2563</v>
      </c>
      <c r="R429" s="189" t="s">
        <v>2564</v>
      </c>
      <c r="S429" s="224"/>
      <c r="T429" s="224"/>
      <c r="U429" s="192">
        <v>1</v>
      </c>
    </row>
    <row r="430" spans="1:21" s="195" customFormat="1" ht="348.95" customHeight="1" x14ac:dyDescent="0.3">
      <c r="A430" s="237">
        <v>2</v>
      </c>
      <c r="B430" s="190" t="s">
        <v>2565</v>
      </c>
      <c r="C430" s="186" t="s">
        <v>2566</v>
      </c>
      <c r="D430" s="187"/>
      <c r="E430" s="185" t="s">
        <v>0</v>
      </c>
      <c r="F430" s="185" t="s">
        <v>2567</v>
      </c>
      <c r="G430" s="185" t="s">
        <v>379</v>
      </c>
      <c r="H430" s="198" t="s">
        <v>53</v>
      </c>
      <c r="I430" s="198" t="s">
        <v>33</v>
      </c>
      <c r="J430" s="187" t="s">
        <v>242</v>
      </c>
      <c r="K430" s="187" t="s">
        <v>50</v>
      </c>
      <c r="L430" s="188" t="s">
        <v>51</v>
      </c>
      <c r="M430" s="185" t="s">
        <v>2568</v>
      </c>
      <c r="N430" s="187" t="s">
        <v>2569</v>
      </c>
      <c r="O430" s="185" t="s">
        <v>906</v>
      </c>
      <c r="P430" s="185" t="s">
        <v>2470</v>
      </c>
      <c r="Q430" s="200" t="s">
        <v>2570</v>
      </c>
      <c r="R430" s="191" t="s">
        <v>2571</v>
      </c>
      <c r="S430" s="224"/>
      <c r="T430" s="224"/>
      <c r="U430" s="192">
        <v>1</v>
      </c>
    </row>
    <row r="431" spans="1:21" s="289" customFormat="1" ht="20.25" customHeight="1" x14ac:dyDescent="0.3">
      <c r="A431" s="458" t="s">
        <v>2572</v>
      </c>
      <c r="B431" s="459"/>
      <c r="C431" s="459"/>
      <c r="D431" s="459"/>
      <c r="E431" s="459"/>
      <c r="F431" s="459"/>
      <c r="G431" s="459"/>
      <c r="H431" s="459"/>
      <c r="I431" s="459"/>
      <c r="J431" s="459"/>
      <c r="K431" s="459"/>
      <c r="L431" s="459"/>
      <c r="M431" s="459"/>
      <c r="N431" s="459"/>
      <c r="O431" s="459"/>
      <c r="P431" s="459"/>
      <c r="Q431" s="459"/>
      <c r="R431" s="459"/>
      <c r="S431" s="459"/>
      <c r="T431" s="460"/>
      <c r="U431" s="192"/>
    </row>
    <row r="432" spans="1:21" s="195" customFormat="1" ht="20.25" customHeight="1" x14ac:dyDescent="0.3">
      <c r="A432" s="468" t="s">
        <v>42</v>
      </c>
      <c r="B432" s="469"/>
      <c r="C432" s="469"/>
      <c r="D432" s="469"/>
      <c r="E432" s="469"/>
      <c r="F432" s="469"/>
      <c r="G432" s="469"/>
      <c r="H432" s="469"/>
      <c r="I432" s="469"/>
      <c r="J432" s="469"/>
      <c r="K432" s="469"/>
      <c r="L432" s="469"/>
      <c r="M432" s="469"/>
      <c r="N432" s="469"/>
      <c r="O432" s="469"/>
      <c r="P432" s="469"/>
      <c r="Q432" s="469"/>
      <c r="R432" s="469"/>
      <c r="S432" s="469"/>
      <c r="T432" s="470"/>
      <c r="U432" s="192"/>
    </row>
    <row r="433" spans="1:21" s="195" customFormat="1" ht="348.95" customHeight="1" x14ac:dyDescent="0.3">
      <c r="A433" s="237">
        <v>1</v>
      </c>
      <c r="B433" s="188" t="s">
        <v>2573</v>
      </c>
      <c r="C433" s="186" t="s">
        <v>2574</v>
      </c>
      <c r="D433" s="187"/>
      <c r="E433" s="185" t="s">
        <v>0</v>
      </c>
      <c r="F433" s="185" t="s">
        <v>2575</v>
      </c>
      <c r="G433" s="185" t="s">
        <v>331</v>
      </c>
      <c r="H433" s="198" t="s">
        <v>53</v>
      </c>
      <c r="I433" s="198" t="s">
        <v>33</v>
      </c>
      <c r="J433" s="187" t="s">
        <v>242</v>
      </c>
      <c r="K433" s="187" t="s">
        <v>50</v>
      </c>
      <c r="L433" s="187" t="s">
        <v>51</v>
      </c>
      <c r="M433" s="187" t="s">
        <v>1112</v>
      </c>
      <c r="N433" s="187" t="s">
        <v>1008</v>
      </c>
      <c r="O433" s="185" t="s">
        <v>906</v>
      </c>
      <c r="P433" s="185" t="s">
        <v>2470</v>
      </c>
      <c r="Q433" s="189" t="s">
        <v>2576</v>
      </c>
      <c r="R433" s="189" t="s">
        <v>2577</v>
      </c>
      <c r="S433" s="224"/>
      <c r="T433" s="224"/>
      <c r="U433" s="192">
        <v>1</v>
      </c>
    </row>
    <row r="434" spans="1:21" s="289" customFormat="1" ht="20.25" customHeight="1" x14ac:dyDescent="0.3">
      <c r="A434" s="458" t="s">
        <v>2578</v>
      </c>
      <c r="B434" s="459"/>
      <c r="C434" s="459"/>
      <c r="D434" s="459"/>
      <c r="E434" s="459"/>
      <c r="F434" s="459"/>
      <c r="G434" s="459"/>
      <c r="H434" s="459"/>
      <c r="I434" s="459"/>
      <c r="J434" s="459"/>
      <c r="K434" s="459"/>
      <c r="L434" s="459"/>
      <c r="M434" s="459"/>
      <c r="N434" s="459"/>
      <c r="O434" s="459"/>
      <c r="P434" s="459"/>
      <c r="Q434" s="459"/>
      <c r="R434" s="459"/>
      <c r="S434" s="459"/>
      <c r="T434" s="460"/>
      <c r="U434" s="192"/>
    </row>
    <row r="435" spans="1:21" s="195" customFormat="1" ht="20.25" customHeight="1" x14ac:dyDescent="0.3">
      <c r="A435" s="468" t="s">
        <v>42</v>
      </c>
      <c r="B435" s="469"/>
      <c r="C435" s="469"/>
      <c r="D435" s="469"/>
      <c r="E435" s="469"/>
      <c r="F435" s="469"/>
      <c r="G435" s="469"/>
      <c r="H435" s="469"/>
      <c r="I435" s="469"/>
      <c r="J435" s="469"/>
      <c r="K435" s="469"/>
      <c r="L435" s="469"/>
      <c r="M435" s="469"/>
      <c r="N435" s="469"/>
      <c r="O435" s="469"/>
      <c r="P435" s="469"/>
      <c r="Q435" s="469"/>
      <c r="R435" s="469"/>
      <c r="S435" s="469"/>
      <c r="T435" s="470"/>
      <c r="U435" s="192"/>
    </row>
    <row r="436" spans="1:21" s="195" customFormat="1" ht="348.95" customHeight="1" x14ac:dyDescent="0.3">
      <c r="A436" s="237">
        <v>1</v>
      </c>
      <c r="B436" s="188" t="s">
        <v>2579</v>
      </c>
      <c r="C436" s="186" t="s">
        <v>2580</v>
      </c>
      <c r="D436" s="187"/>
      <c r="E436" s="185" t="s">
        <v>0</v>
      </c>
      <c r="F436" s="185" t="s">
        <v>49</v>
      </c>
      <c r="G436" s="185" t="s">
        <v>2581</v>
      </c>
      <c r="H436" s="198" t="s">
        <v>53</v>
      </c>
      <c r="I436" s="198" t="s">
        <v>33</v>
      </c>
      <c r="J436" s="187" t="s">
        <v>325</v>
      </c>
      <c r="K436" s="187" t="s">
        <v>50</v>
      </c>
      <c r="L436" s="188" t="s">
        <v>51</v>
      </c>
      <c r="M436" s="188" t="s">
        <v>2582</v>
      </c>
      <c r="N436" s="189" t="s">
        <v>195</v>
      </c>
      <c r="O436" s="185" t="s">
        <v>906</v>
      </c>
      <c r="P436" s="185" t="s">
        <v>2470</v>
      </c>
      <c r="Q436" s="191" t="s">
        <v>2583</v>
      </c>
      <c r="R436" s="191" t="s">
        <v>2584</v>
      </c>
      <c r="S436" s="224"/>
      <c r="T436" s="224"/>
      <c r="U436" s="192">
        <v>1</v>
      </c>
    </row>
    <row r="437" spans="1:21" s="195" customFormat="1" ht="409.5" customHeight="1" x14ac:dyDescent="0.3">
      <c r="A437" s="237">
        <v>2</v>
      </c>
      <c r="B437" s="188" t="s">
        <v>2585</v>
      </c>
      <c r="C437" s="186" t="s">
        <v>2586</v>
      </c>
      <c r="D437" s="187"/>
      <c r="E437" s="187" t="s">
        <v>0</v>
      </c>
      <c r="F437" s="185" t="s">
        <v>113</v>
      </c>
      <c r="G437" s="185" t="s">
        <v>2581</v>
      </c>
      <c r="H437" s="198" t="s">
        <v>53</v>
      </c>
      <c r="I437" s="198" t="s">
        <v>33</v>
      </c>
      <c r="J437" s="187" t="s">
        <v>325</v>
      </c>
      <c r="K437" s="187" t="s">
        <v>50</v>
      </c>
      <c r="L437" s="188" t="s">
        <v>51</v>
      </c>
      <c r="M437" s="188" t="s">
        <v>2587</v>
      </c>
      <c r="N437" s="189" t="s">
        <v>1218</v>
      </c>
      <c r="O437" s="185" t="s">
        <v>906</v>
      </c>
      <c r="P437" s="185" t="s">
        <v>2470</v>
      </c>
      <c r="Q437" s="191" t="s">
        <v>2588</v>
      </c>
      <c r="R437" s="191" t="s">
        <v>2589</v>
      </c>
      <c r="S437" s="224"/>
      <c r="T437" s="224"/>
      <c r="U437" s="192">
        <v>1</v>
      </c>
    </row>
    <row r="438" spans="1:21" s="195" customFormat="1" ht="20.25" customHeight="1" x14ac:dyDescent="0.3">
      <c r="A438" s="468" t="s">
        <v>43</v>
      </c>
      <c r="B438" s="469"/>
      <c r="C438" s="469"/>
      <c r="D438" s="469"/>
      <c r="E438" s="469"/>
      <c r="F438" s="469"/>
      <c r="G438" s="469"/>
      <c r="H438" s="469"/>
      <c r="I438" s="469"/>
      <c r="J438" s="469"/>
      <c r="K438" s="469"/>
      <c r="L438" s="469"/>
      <c r="M438" s="469"/>
      <c r="N438" s="469"/>
      <c r="O438" s="469"/>
      <c r="P438" s="469"/>
      <c r="Q438" s="469"/>
      <c r="R438" s="469"/>
      <c r="S438" s="469"/>
      <c r="T438" s="470"/>
      <c r="U438" s="192"/>
    </row>
    <row r="439" spans="1:21" s="289" customFormat="1" ht="406.5" customHeight="1" x14ac:dyDescent="0.3">
      <c r="A439" s="187">
        <v>1</v>
      </c>
      <c r="B439" s="190" t="s">
        <v>2590</v>
      </c>
      <c r="C439" s="186" t="s">
        <v>2591</v>
      </c>
      <c r="D439" s="187"/>
      <c r="E439" s="187" t="s">
        <v>0</v>
      </c>
      <c r="F439" s="185" t="s">
        <v>1120</v>
      </c>
      <c r="G439" s="185" t="s">
        <v>2581</v>
      </c>
      <c r="H439" s="198" t="s">
        <v>53</v>
      </c>
      <c r="I439" s="198" t="s">
        <v>33</v>
      </c>
      <c r="J439" s="187" t="s">
        <v>260</v>
      </c>
      <c r="K439" s="187" t="s">
        <v>50</v>
      </c>
      <c r="L439" s="188" t="s">
        <v>51</v>
      </c>
      <c r="M439" s="188" t="s">
        <v>2592</v>
      </c>
      <c r="N439" s="189" t="s">
        <v>1008</v>
      </c>
      <c r="O439" s="185" t="s">
        <v>906</v>
      </c>
      <c r="P439" s="185" t="s">
        <v>2470</v>
      </c>
      <c r="Q439" s="191" t="s">
        <v>2593</v>
      </c>
      <c r="R439" s="191" t="s">
        <v>2594</v>
      </c>
      <c r="S439" s="224"/>
      <c r="T439" s="224"/>
      <c r="U439" s="192">
        <v>1</v>
      </c>
    </row>
    <row r="440" spans="1:21" s="289" customFormat="1" ht="348.95" customHeight="1" x14ac:dyDescent="0.3">
      <c r="A440" s="187">
        <v>2</v>
      </c>
      <c r="B440" s="190" t="s">
        <v>2595</v>
      </c>
      <c r="C440" s="186">
        <v>27947</v>
      </c>
      <c r="D440" s="187"/>
      <c r="E440" s="187" t="s">
        <v>0</v>
      </c>
      <c r="F440" s="185" t="s">
        <v>1120</v>
      </c>
      <c r="G440" s="185" t="s">
        <v>2581</v>
      </c>
      <c r="H440" s="198" t="s">
        <v>53</v>
      </c>
      <c r="I440" s="198" t="s">
        <v>33</v>
      </c>
      <c r="J440" s="187" t="s">
        <v>325</v>
      </c>
      <c r="K440" s="187" t="s">
        <v>50</v>
      </c>
      <c r="L440" s="188" t="s">
        <v>51</v>
      </c>
      <c r="M440" s="188" t="s">
        <v>52</v>
      </c>
      <c r="N440" s="189" t="s">
        <v>1008</v>
      </c>
      <c r="O440" s="185" t="s">
        <v>906</v>
      </c>
      <c r="P440" s="185" t="s">
        <v>2470</v>
      </c>
      <c r="Q440" s="191" t="s">
        <v>2596</v>
      </c>
      <c r="R440" s="191" t="s">
        <v>2597</v>
      </c>
      <c r="S440" s="224"/>
      <c r="T440" s="224"/>
      <c r="U440" s="192">
        <v>1</v>
      </c>
    </row>
    <row r="441" spans="1:21" s="289" customFormat="1" ht="20.25" customHeight="1" x14ac:dyDescent="0.3">
      <c r="A441" s="458" t="s">
        <v>2598</v>
      </c>
      <c r="B441" s="459"/>
      <c r="C441" s="459"/>
      <c r="D441" s="459"/>
      <c r="E441" s="459"/>
      <c r="F441" s="459"/>
      <c r="G441" s="459"/>
      <c r="H441" s="459"/>
      <c r="I441" s="459"/>
      <c r="J441" s="459"/>
      <c r="K441" s="459"/>
      <c r="L441" s="459"/>
      <c r="M441" s="459"/>
      <c r="N441" s="459"/>
      <c r="O441" s="459"/>
      <c r="P441" s="459"/>
      <c r="Q441" s="459"/>
      <c r="R441" s="459"/>
      <c r="S441" s="459"/>
      <c r="T441" s="460"/>
      <c r="U441" s="192"/>
    </row>
    <row r="442" spans="1:21" s="195" customFormat="1" ht="20.25" customHeight="1" x14ac:dyDescent="0.3">
      <c r="A442" s="468" t="s">
        <v>42</v>
      </c>
      <c r="B442" s="469"/>
      <c r="C442" s="469"/>
      <c r="D442" s="469"/>
      <c r="E442" s="469"/>
      <c r="F442" s="469"/>
      <c r="G442" s="469"/>
      <c r="H442" s="469"/>
      <c r="I442" s="469"/>
      <c r="J442" s="469"/>
      <c r="K442" s="469"/>
      <c r="L442" s="469"/>
      <c r="M442" s="469"/>
      <c r="N442" s="469"/>
      <c r="O442" s="469"/>
      <c r="P442" s="469"/>
      <c r="Q442" s="469"/>
      <c r="R442" s="469"/>
      <c r="S442" s="469"/>
      <c r="T442" s="470"/>
      <c r="U442" s="192"/>
    </row>
    <row r="443" spans="1:21" s="195" customFormat="1" ht="348.95" customHeight="1" x14ac:dyDescent="0.3">
      <c r="A443" s="237">
        <v>1</v>
      </c>
      <c r="B443" s="188" t="s">
        <v>2599</v>
      </c>
      <c r="C443" s="186" t="s">
        <v>2600</v>
      </c>
      <c r="D443" s="187"/>
      <c r="E443" s="185" t="s">
        <v>0</v>
      </c>
      <c r="F443" s="185" t="s">
        <v>49</v>
      </c>
      <c r="G443" s="185" t="s">
        <v>2601</v>
      </c>
      <c r="H443" s="198" t="s">
        <v>53</v>
      </c>
      <c r="I443" s="198" t="s">
        <v>33</v>
      </c>
      <c r="J443" s="187" t="s">
        <v>325</v>
      </c>
      <c r="K443" s="187" t="s">
        <v>50</v>
      </c>
      <c r="L443" s="188" t="s">
        <v>51</v>
      </c>
      <c r="M443" s="185" t="s">
        <v>2602</v>
      </c>
      <c r="N443" s="187" t="s">
        <v>2603</v>
      </c>
      <c r="O443" s="185" t="s">
        <v>906</v>
      </c>
      <c r="P443" s="185" t="s">
        <v>2470</v>
      </c>
      <c r="Q443" s="189" t="s">
        <v>2604</v>
      </c>
      <c r="R443" s="189" t="s">
        <v>2605</v>
      </c>
      <c r="S443" s="224"/>
      <c r="T443" s="224"/>
      <c r="U443" s="192">
        <v>1</v>
      </c>
    </row>
    <row r="444" spans="1:21" s="195" customFormat="1" ht="20.25" customHeight="1" x14ac:dyDescent="0.3">
      <c r="A444" s="468" t="s">
        <v>43</v>
      </c>
      <c r="B444" s="469"/>
      <c r="C444" s="469"/>
      <c r="D444" s="469"/>
      <c r="E444" s="469"/>
      <c r="F444" s="469"/>
      <c r="G444" s="469"/>
      <c r="H444" s="469"/>
      <c r="I444" s="469"/>
      <c r="J444" s="469"/>
      <c r="K444" s="469"/>
      <c r="L444" s="469"/>
      <c r="M444" s="469"/>
      <c r="N444" s="469"/>
      <c r="O444" s="469"/>
      <c r="P444" s="469"/>
      <c r="Q444" s="469"/>
      <c r="R444" s="469"/>
      <c r="S444" s="469"/>
      <c r="T444" s="470"/>
      <c r="U444" s="192"/>
    </row>
    <row r="445" spans="1:21" s="195" customFormat="1" ht="348.95" customHeight="1" x14ac:dyDescent="0.3">
      <c r="A445" s="237">
        <v>1</v>
      </c>
      <c r="B445" s="190" t="s">
        <v>2606</v>
      </c>
      <c r="C445" s="186">
        <v>29221</v>
      </c>
      <c r="D445" s="187"/>
      <c r="E445" s="187" t="s">
        <v>0</v>
      </c>
      <c r="F445" s="185" t="s">
        <v>1120</v>
      </c>
      <c r="G445" s="185" t="s">
        <v>2607</v>
      </c>
      <c r="H445" s="198" t="s">
        <v>53</v>
      </c>
      <c r="I445" s="198" t="s">
        <v>33</v>
      </c>
      <c r="J445" s="187" t="s">
        <v>242</v>
      </c>
      <c r="K445" s="187" t="s">
        <v>50</v>
      </c>
      <c r="L445" s="188" t="s">
        <v>51</v>
      </c>
      <c r="M445" s="185" t="s">
        <v>52</v>
      </c>
      <c r="N445" s="187" t="s">
        <v>2603</v>
      </c>
      <c r="O445" s="185" t="s">
        <v>906</v>
      </c>
      <c r="P445" s="185" t="s">
        <v>2470</v>
      </c>
      <c r="Q445" s="191" t="s">
        <v>2608</v>
      </c>
      <c r="R445" s="191" t="s">
        <v>2609</v>
      </c>
      <c r="S445" s="224"/>
      <c r="T445" s="224"/>
      <c r="U445" s="192">
        <v>1</v>
      </c>
    </row>
    <row r="446" spans="1:21" s="289" customFormat="1" ht="20.25" customHeight="1" x14ac:dyDescent="0.3">
      <c r="A446" s="458" t="s">
        <v>2610</v>
      </c>
      <c r="B446" s="459"/>
      <c r="C446" s="459"/>
      <c r="D446" s="459"/>
      <c r="E446" s="459"/>
      <c r="F446" s="459"/>
      <c r="G446" s="459"/>
      <c r="H446" s="459"/>
      <c r="I446" s="459"/>
      <c r="J446" s="459"/>
      <c r="K446" s="459"/>
      <c r="L446" s="459"/>
      <c r="M446" s="459"/>
      <c r="N446" s="459"/>
      <c r="O446" s="459"/>
      <c r="P446" s="459"/>
      <c r="Q446" s="459"/>
      <c r="R446" s="459"/>
      <c r="S446" s="459"/>
      <c r="T446" s="460"/>
      <c r="U446" s="192"/>
    </row>
    <row r="447" spans="1:21" s="195" customFormat="1" ht="20.25" customHeight="1" x14ac:dyDescent="0.3">
      <c r="A447" s="468" t="s">
        <v>42</v>
      </c>
      <c r="B447" s="469"/>
      <c r="C447" s="469"/>
      <c r="D447" s="469"/>
      <c r="E447" s="469"/>
      <c r="F447" s="469"/>
      <c r="G447" s="469"/>
      <c r="H447" s="469"/>
      <c r="I447" s="469"/>
      <c r="J447" s="469"/>
      <c r="K447" s="469"/>
      <c r="L447" s="469"/>
      <c r="M447" s="469"/>
      <c r="N447" s="469"/>
      <c r="O447" s="469"/>
      <c r="P447" s="469"/>
      <c r="Q447" s="469"/>
      <c r="R447" s="469"/>
      <c r="S447" s="469"/>
      <c r="T447" s="470"/>
      <c r="U447" s="192"/>
    </row>
    <row r="448" spans="1:21" s="195" customFormat="1" ht="348.95" customHeight="1" x14ac:dyDescent="0.3">
      <c r="A448" s="237">
        <v>1</v>
      </c>
      <c r="B448" s="188" t="s">
        <v>2611</v>
      </c>
      <c r="C448" s="186" t="s">
        <v>2612</v>
      </c>
      <c r="D448" s="187"/>
      <c r="E448" s="185" t="s">
        <v>0</v>
      </c>
      <c r="F448" s="185" t="s">
        <v>49</v>
      </c>
      <c r="G448" s="185" t="s">
        <v>193</v>
      </c>
      <c r="H448" s="198" t="s">
        <v>53</v>
      </c>
      <c r="I448" s="198" t="s">
        <v>33</v>
      </c>
      <c r="J448" s="187" t="s">
        <v>260</v>
      </c>
      <c r="K448" s="187" t="s">
        <v>50</v>
      </c>
      <c r="L448" s="188" t="s">
        <v>51</v>
      </c>
      <c r="M448" s="188" t="s">
        <v>2613</v>
      </c>
      <c r="N448" s="189" t="s">
        <v>1008</v>
      </c>
      <c r="O448" s="185" t="s">
        <v>906</v>
      </c>
      <c r="P448" s="185" t="s">
        <v>2470</v>
      </c>
      <c r="Q448" s="191" t="s">
        <v>2614</v>
      </c>
      <c r="R448" s="191" t="s">
        <v>2615</v>
      </c>
      <c r="S448" s="224"/>
      <c r="T448" s="224"/>
      <c r="U448" s="192">
        <v>1</v>
      </c>
    </row>
    <row r="449" spans="1:21" s="195" customFormat="1" ht="20.25" customHeight="1" x14ac:dyDescent="0.3">
      <c r="A449" s="468" t="s">
        <v>43</v>
      </c>
      <c r="B449" s="469"/>
      <c r="C449" s="469"/>
      <c r="D449" s="469"/>
      <c r="E449" s="469"/>
      <c r="F449" s="469"/>
      <c r="G449" s="469"/>
      <c r="H449" s="469"/>
      <c r="I449" s="469"/>
      <c r="J449" s="469"/>
      <c r="K449" s="469"/>
      <c r="L449" s="469"/>
      <c r="M449" s="469"/>
      <c r="N449" s="469"/>
      <c r="O449" s="469"/>
      <c r="P449" s="469"/>
      <c r="Q449" s="469"/>
      <c r="R449" s="469"/>
      <c r="S449" s="469"/>
      <c r="T449" s="470"/>
      <c r="U449" s="192"/>
    </row>
    <row r="450" spans="1:21" s="195" customFormat="1" ht="348.95" customHeight="1" x14ac:dyDescent="0.3">
      <c r="A450" s="237">
        <v>10</v>
      </c>
      <c r="B450" s="190" t="s">
        <v>2616</v>
      </c>
      <c r="C450" s="186" t="s">
        <v>2617</v>
      </c>
      <c r="D450" s="187"/>
      <c r="E450" s="187" t="s">
        <v>0</v>
      </c>
      <c r="F450" s="185" t="s">
        <v>2618</v>
      </c>
      <c r="G450" s="185" t="s">
        <v>2619</v>
      </c>
      <c r="H450" s="198" t="s">
        <v>53</v>
      </c>
      <c r="I450" s="198" t="s">
        <v>33</v>
      </c>
      <c r="J450" s="187" t="s">
        <v>325</v>
      </c>
      <c r="K450" s="187" t="s">
        <v>50</v>
      </c>
      <c r="L450" s="188" t="s">
        <v>51</v>
      </c>
      <c r="M450" s="188" t="s">
        <v>52</v>
      </c>
      <c r="N450" s="189" t="s">
        <v>1008</v>
      </c>
      <c r="O450" s="185" t="s">
        <v>906</v>
      </c>
      <c r="P450" s="185" t="s">
        <v>2470</v>
      </c>
      <c r="Q450" s="191" t="s">
        <v>2620</v>
      </c>
      <c r="R450" s="191" t="s">
        <v>2621</v>
      </c>
      <c r="S450" s="224"/>
      <c r="T450" s="224"/>
      <c r="U450" s="192">
        <v>1</v>
      </c>
    </row>
    <row r="451" spans="1:21" s="195" customFormat="1" ht="348.95" customHeight="1" x14ac:dyDescent="0.3">
      <c r="A451" s="237">
        <v>11</v>
      </c>
      <c r="B451" s="190" t="s">
        <v>2622</v>
      </c>
      <c r="C451" s="186">
        <v>28737</v>
      </c>
      <c r="D451" s="255"/>
      <c r="E451" s="187" t="s">
        <v>0</v>
      </c>
      <c r="F451" s="185" t="s">
        <v>1120</v>
      </c>
      <c r="G451" s="185" t="s">
        <v>193</v>
      </c>
      <c r="H451" s="198" t="s">
        <v>53</v>
      </c>
      <c r="I451" s="198" t="s">
        <v>33</v>
      </c>
      <c r="J451" s="187" t="s">
        <v>242</v>
      </c>
      <c r="K451" s="187" t="s">
        <v>50</v>
      </c>
      <c r="L451" s="188" t="s">
        <v>51</v>
      </c>
      <c r="M451" s="188" t="s">
        <v>52</v>
      </c>
      <c r="N451" s="189" t="s">
        <v>1008</v>
      </c>
      <c r="O451" s="185" t="s">
        <v>906</v>
      </c>
      <c r="P451" s="185" t="s">
        <v>2470</v>
      </c>
      <c r="Q451" s="191" t="s">
        <v>2623</v>
      </c>
      <c r="R451" s="396" t="s">
        <v>2624</v>
      </c>
      <c r="S451" s="224"/>
      <c r="T451" s="224"/>
      <c r="U451" s="192">
        <v>1</v>
      </c>
    </row>
    <row r="452" spans="1:21" s="289" customFormat="1" ht="20.25" customHeight="1" x14ac:dyDescent="0.3">
      <c r="A452" s="458" t="s">
        <v>2625</v>
      </c>
      <c r="B452" s="459"/>
      <c r="C452" s="459"/>
      <c r="D452" s="459"/>
      <c r="E452" s="459"/>
      <c r="F452" s="459"/>
      <c r="G452" s="459"/>
      <c r="H452" s="459"/>
      <c r="I452" s="459"/>
      <c r="J452" s="459"/>
      <c r="K452" s="459"/>
      <c r="L452" s="459"/>
      <c r="M452" s="459"/>
      <c r="N452" s="459"/>
      <c r="O452" s="459"/>
      <c r="P452" s="459"/>
      <c r="Q452" s="459"/>
      <c r="R452" s="459"/>
      <c r="S452" s="459"/>
      <c r="T452" s="460"/>
      <c r="U452" s="192"/>
    </row>
    <row r="453" spans="1:21" s="195" customFormat="1" ht="20.25" customHeight="1" x14ac:dyDescent="0.3">
      <c r="A453" s="468" t="s">
        <v>42</v>
      </c>
      <c r="B453" s="469"/>
      <c r="C453" s="469"/>
      <c r="D453" s="469"/>
      <c r="E453" s="469"/>
      <c r="F453" s="469"/>
      <c r="G453" s="469"/>
      <c r="H453" s="469"/>
      <c r="I453" s="469"/>
      <c r="J453" s="469"/>
      <c r="K453" s="469"/>
      <c r="L453" s="469"/>
      <c r="M453" s="469"/>
      <c r="N453" s="469"/>
      <c r="O453" s="469"/>
      <c r="P453" s="469"/>
      <c r="Q453" s="469"/>
      <c r="R453" s="469"/>
      <c r="S453" s="469"/>
      <c r="T453" s="470"/>
      <c r="U453" s="192"/>
    </row>
    <row r="454" spans="1:21" s="195" customFormat="1" ht="348.95" customHeight="1" x14ac:dyDescent="0.3">
      <c r="A454" s="237">
        <v>1</v>
      </c>
      <c r="B454" s="246" t="s">
        <v>2626</v>
      </c>
      <c r="C454" s="237" t="s">
        <v>2627</v>
      </c>
      <c r="D454" s="246"/>
      <c r="E454" s="237" t="s">
        <v>0</v>
      </c>
      <c r="F454" s="237" t="s">
        <v>49</v>
      </c>
      <c r="G454" s="246" t="s">
        <v>2628</v>
      </c>
      <c r="H454" s="198" t="s">
        <v>53</v>
      </c>
      <c r="I454" s="198" t="s">
        <v>33</v>
      </c>
      <c r="J454" s="245" t="s">
        <v>260</v>
      </c>
      <c r="K454" s="246" t="s">
        <v>2629</v>
      </c>
      <c r="L454" s="188" t="s">
        <v>51</v>
      </c>
      <c r="M454" s="246" t="s">
        <v>2630</v>
      </c>
      <c r="N454" s="246" t="s">
        <v>2569</v>
      </c>
      <c r="O454" s="185" t="s">
        <v>906</v>
      </c>
      <c r="P454" s="185" t="s">
        <v>2470</v>
      </c>
      <c r="Q454" s="189" t="s">
        <v>2631</v>
      </c>
      <c r="R454" s="246" t="s">
        <v>2632</v>
      </c>
      <c r="S454" s="224"/>
      <c r="T454" s="224"/>
      <c r="U454" s="192">
        <v>1</v>
      </c>
    </row>
    <row r="455" spans="1:21" s="193" customFormat="1" ht="348.95" customHeight="1" x14ac:dyDescent="0.3">
      <c r="A455" s="185">
        <v>2</v>
      </c>
      <c r="B455" s="188" t="s">
        <v>2633</v>
      </c>
      <c r="C455" s="186" t="s">
        <v>2634</v>
      </c>
      <c r="D455" s="187"/>
      <c r="E455" s="185" t="s">
        <v>0</v>
      </c>
      <c r="F455" s="185" t="s">
        <v>113</v>
      </c>
      <c r="G455" s="185" t="s">
        <v>2628</v>
      </c>
      <c r="H455" s="198" t="s">
        <v>53</v>
      </c>
      <c r="I455" s="198" t="s">
        <v>33</v>
      </c>
      <c r="J455" s="187" t="s">
        <v>1023</v>
      </c>
      <c r="K455" s="187" t="s">
        <v>50</v>
      </c>
      <c r="L455" s="188" t="s">
        <v>51</v>
      </c>
      <c r="M455" s="188" t="s">
        <v>52</v>
      </c>
      <c r="N455" s="189" t="s">
        <v>2569</v>
      </c>
      <c r="O455" s="185" t="s">
        <v>906</v>
      </c>
      <c r="P455" s="185" t="s">
        <v>2470</v>
      </c>
      <c r="Q455" s="191" t="s">
        <v>2635</v>
      </c>
      <c r="R455" s="191" t="s">
        <v>2636</v>
      </c>
      <c r="S455" s="224"/>
      <c r="T455" s="224"/>
      <c r="U455" s="192">
        <v>1</v>
      </c>
    </row>
    <row r="456" spans="1:21" s="195" customFormat="1" ht="20.25" customHeight="1" x14ac:dyDescent="0.3">
      <c r="A456" s="468" t="s">
        <v>43</v>
      </c>
      <c r="B456" s="469"/>
      <c r="C456" s="469"/>
      <c r="D456" s="469"/>
      <c r="E456" s="469"/>
      <c r="F456" s="469"/>
      <c r="G456" s="469"/>
      <c r="H456" s="469"/>
      <c r="I456" s="469"/>
      <c r="J456" s="469"/>
      <c r="K456" s="469"/>
      <c r="L456" s="469"/>
      <c r="M456" s="469"/>
      <c r="N456" s="469"/>
      <c r="O456" s="469"/>
      <c r="P456" s="469"/>
      <c r="Q456" s="469"/>
      <c r="R456" s="469"/>
      <c r="S456" s="469"/>
      <c r="T456" s="470"/>
      <c r="U456" s="192"/>
    </row>
    <row r="457" spans="1:21" s="195" customFormat="1" ht="348.95" customHeight="1" x14ac:dyDescent="0.3">
      <c r="A457" s="237">
        <v>1</v>
      </c>
      <c r="B457" s="190" t="s">
        <v>2637</v>
      </c>
      <c r="C457" s="186" t="s">
        <v>2638</v>
      </c>
      <c r="D457" s="187"/>
      <c r="E457" s="187" t="s">
        <v>0</v>
      </c>
      <c r="F457" s="185" t="s">
        <v>1501</v>
      </c>
      <c r="G457" s="185" t="s">
        <v>2628</v>
      </c>
      <c r="H457" s="198" t="s">
        <v>53</v>
      </c>
      <c r="I457" s="198" t="s">
        <v>33</v>
      </c>
      <c r="J457" s="187" t="s">
        <v>1023</v>
      </c>
      <c r="K457" s="187" t="s">
        <v>50</v>
      </c>
      <c r="L457" s="188" t="s">
        <v>51</v>
      </c>
      <c r="M457" s="188" t="s">
        <v>2639</v>
      </c>
      <c r="N457" s="189" t="s">
        <v>2569</v>
      </c>
      <c r="O457" s="185" t="s">
        <v>906</v>
      </c>
      <c r="P457" s="185" t="s">
        <v>2470</v>
      </c>
      <c r="Q457" s="191" t="s">
        <v>2635</v>
      </c>
      <c r="R457" s="191" t="s">
        <v>2640</v>
      </c>
      <c r="S457" s="224"/>
      <c r="T457" s="224"/>
      <c r="U457" s="192">
        <v>1</v>
      </c>
    </row>
    <row r="458" spans="1:21" s="289" customFormat="1" ht="20.25" customHeight="1" x14ac:dyDescent="0.3">
      <c r="A458" s="458" t="s">
        <v>2641</v>
      </c>
      <c r="B458" s="459"/>
      <c r="C458" s="459"/>
      <c r="D458" s="459"/>
      <c r="E458" s="459"/>
      <c r="F458" s="459"/>
      <c r="G458" s="459"/>
      <c r="H458" s="459"/>
      <c r="I458" s="459"/>
      <c r="J458" s="459"/>
      <c r="K458" s="459"/>
      <c r="L458" s="459"/>
      <c r="M458" s="459"/>
      <c r="N458" s="459"/>
      <c r="O458" s="459"/>
      <c r="P458" s="459"/>
      <c r="Q458" s="459"/>
      <c r="R458" s="459"/>
      <c r="S458" s="459"/>
      <c r="T458" s="460"/>
      <c r="U458" s="192"/>
    </row>
    <row r="459" spans="1:21" s="195" customFormat="1" ht="20.25" customHeight="1" x14ac:dyDescent="0.3">
      <c r="A459" s="468" t="s">
        <v>43</v>
      </c>
      <c r="B459" s="469"/>
      <c r="C459" s="469"/>
      <c r="D459" s="469"/>
      <c r="E459" s="469"/>
      <c r="F459" s="469"/>
      <c r="G459" s="469"/>
      <c r="H459" s="469"/>
      <c r="I459" s="469"/>
      <c r="J459" s="469"/>
      <c r="K459" s="469"/>
      <c r="L459" s="469"/>
      <c r="M459" s="469"/>
      <c r="N459" s="469"/>
      <c r="O459" s="469"/>
      <c r="P459" s="469"/>
      <c r="Q459" s="469"/>
      <c r="R459" s="469"/>
      <c r="S459" s="469"/>
      <c r="T459" s="470"/>
      <c r="U459" s="192"/>
    </row>
    <row r="460" spans="1:21" s="195" customFormat="1" ht="348.95" customHeight="1" x14ac:dyDescent="0.3">
      <c r="A460" s="237">
        <v>1</v>
      </c>
      <c r="B460" s="200" t="s">
        <v>2642</v>
      </c>
      <c r="C460" s="251">
        <v>27494</v>
      </c>
      <c r="D460" s="198"/>
      <c r="E460" s="198" t="s">
        <v>0</v>
      </c>
      <c r="F460" s="185" t="s">
        <v>1120</v>
      </c>
      <c r="G460" s="200" t="s">
        <v>2643</v>
      </c>
      <c r="H460" s="198" t="s">
        <v>53</v>
      </c>
      <c r="I460" s="198" t="s">
        <v>33</v>
      </c>
      <c r="J460" s="200" t="s">
        <v>260</v>
      </c>
      <c r="K460" s="200" t="s">
        <v>50</v>
      </c>
      <c r="L460" s="188" t="s">
        <v>51</v>
      </c>
      <c r="M460" s="200" t="s">
        <v>2644</v>
      </c>
      <c r="N460" s="200" t="s">
        <v>2645</v>
      </c>
      <c r="O460" s="185" t="s">
        <v>906</v>
      </c>
      <c r="P460" s="185" t="s">
        <v>2470</v>
      </c>
      <c r="Q460" s="397" t="s">
        <v>2646</v>
      </c>
      <c r="R460" s="398" t="s">
        <v>2647</v>
      </c>
      <c r="S460" s="224"/>
      <c r="T460" s="224"/>
      <c r="U460" s="192">
        <v>1</v>
      </c>
    </row>
    <row r="461" spans="1:21" s="393" customFormat="1" ht="20.25" customHeight="1" x14ac:dyDescent="0.3">
      <c r="A461" s="462" t="s">
        <v>688</v>
      </c>
      <c r="B461" s="463"/>
      <c r="C461" s="463"/>
      <c r="D461" s="463"/>
      <c r="E461" s="463"/>
      <c r="F461" s="463"/>
      <c r="G461" s="463"/>
      <c r="H461" s="463"/>
      <c r="I461" s="463"/>
      <c r="J461" s="463"/>
      <c r="K461" s="463"/>
      <c r="L461" s="463"/>
      <c r="M461" s="463"/>
      <c r="N461" s="463"/>
      <c r="O461" s="463"/>
      <c r="P461" s="463"/>
      <c r="Q461" s="463"/>
      <c r="R461" s="463"/>
      <c r="S461" s="463"/>
      <c r="T461" s="464"/>
      <c r="U461" s="104"/>
    </row>
    <row r="462" spans="1:21" s="393" customFormat="1" ht="20.25" customHeight="1" x14ac:dyDescent="0.3">
      <c r="A462" s="465" t="s">
        <v>2770</v>
      </c>
      <c r="B462" s="466"/>
      <c r="C462" s="466"/>
      <c r="D462" s="466"/>
      <c r="E462" s="466"/>
      <c r="F462" s="466"/>
      <c r="G462" s="466"/>
      <c r="H462" s="466"/>
      <c r="I462" s="466"/>
      <c r="J462" s="466"/>
      <c r="K462" s="466"/>
      <c r="L462" s="466"/>
      <c r="M462" s="466"/>
      <c r="N462" s="466"/>
      <c r="O462" s="466"/>
      <c r="P462" s="466"/>
      <c r="Q462" s="466"/>
      <c r="R462" s="466"/>
      <c r="S462" s="466"/>
      <c r="T462" s="467"/>
      <c r="U462" s="104"/>
    </row>
    <row r="463" spans="1:21" s="21" customFormat="1" ht="20.25" customHeight="1" x14ac:dyDescent="0.3">
      <c r="A463" s="465" t="s">
        <v>42</v>
      </c>
      <c r="B463" s="466"/>
      <c r="C463" s="466"/>
      <c r="D463" s="466"/>
      <c r="E463" s="466"/>
      <c r="F463" s="466"/>
      <c r="G463" s="466"/>
      <c r="H463" s="466"/>
      <c r="I463" s="466"/>
      <c r="J463" s="466"/>
      <c r="K463" s="466"/>
      <c r="L463" s="466"/>
      <c r="M463" s="466"/>
      <c r="N463" s="466"/>
      <c r="O463" s="466"/>
      <c r="P463" s="466"/>
      <c r="Q463" s="466"/>
      <c r="R463" s="466"/>
      <c r="S463" s="466"/>
      <c r="T463" s="467"/>
      <c r="U463" s="104"/>
    </row>
    <row r="464" spans="1:21" s="21" customFormat="1" ht="20.25" customHeight="1" x14ac:dyDescent="0.3">
      <c r="A464" s="465" t="s">
        <v>43</v>
      </c>
      <c r="B464" s="466"/>
      <c r="C464" s="466"/>
      <c r="D464" s="466"/>
      <c r="E464" s="466"/>
      <c r="F464" s="466"/>
      <c r="G464" s="466"/>
      <c r="H464" s="466"/>
      <c r="I464" s="466"/>
      <c r="J464" s="466"/>
      <c r="K464" s="466"/>
      <c r="L464" s="466"/>
      <c r="M464" s="466"/>
      <c r="N464" s="466"/>
      <c r="O464" s="466"/>
      <c r="P464" s="466"/>
      <c r="Q464" s="466"/>
      <c r="R464" s="466"/>
      <c r="S464" s="466"/>
      <c r="T464" s="467"/>
      <c r="U464" s="104"/>
    </row>
    <row r="465" spans="1:21" s="193" customFormat="1" ht="348.95" customHeight="1" x14ac:dyDescent="0.3">
      <c r="A465" s="403" t="s">
        <v>376</v>
      </c>
      <c r="B465" s="403" t="s">
        <v>2771</v>
      </c>
      <c r="C465" s="403" t="s">
        <v>2772</v>
      </c>
      <c r="D465" s="403"/>
      <c r="E465" s="196" t="s">
        <v>0</v>
      </c>
      <c r="F465" s="403" t="s">
        <v>2035</v>
      </c>
      <c r="G465" s="403" t="s">
        <v>2773</v>
      </c>
      <c r="H465" s="185" t="s">
        <v>2383</v>
      </c>
      <c r="I465" s="185" t="s">
        <v>2346</v>
      </c>
      <c r="J465" s="403" t="s">
        <v>1023</v>
      </c>
      <c r="K465" s="196" t="s">
        <v>50</v>
      </c>
      <c r="L465" s="403" t="s">
        <v>51</v>
      </c>
      <c r="M465" s="403" t="s">
        <v>2774</v>
      </c>
      <c r="N465" s="196" t="s">
        <v>1218</v>
      </c>
      <c r="O465" s="185" t="s">
        <v>906</v>
      </c>
      <c r="P465" s="403" t="s">
        <v>2470</v>
      </c>
      <c r="Q465" s="404" t="s">
        <v>2775</v>
      </c>
      <c r="R465" s="404" t="s">
        <v>2776</v>
      </c>
      <c r="S465" s="224"/>
      <c r="T465" s="224"/>
      <c r="U465" s="192">
        <v>1</v>
      </c>
    </row>
    <row r="466" spans="1:21" s="193" customFormat="1" ht="20.25" customHeight="1" x14ac:dyDescent="0.3">
      <c r="A466" s="458" t="s">
        <v>2777</v>
      </c>
      <c r="B466" s="459"/>
      <c r="C466" s="459"/>
      <c r="D466" s="459"/>
      <c r="E466" s="459"/>
      <c r="F466" s="459"/>
      <c r="G466" s="459"/>
      <c r="H466" s="459"/>
      <c r="I466" s="459"/>
      <c r="J466" s="459"/>
      <c r="K466" s="459"/>
      <c r="L466" s="459"/>
      <c r="M466" s="459"/>
      <c r="N466" s="459"/>
      <c r="O466" s="459"/>
      <c r="P466" s="459"/>
      <c r="Q466" s="459"/>
      <c r="R466" s="459"/>
      <c r="S466" s="459"/>
      <c r="T466" s="460"/>
      <c r="U466" s="192"/>
    </row>
    <row r="467" spans="1:21" s="195" customFormat="1" ht="20.25" customHeight="1" x14ac:dyDescent="0.3">
      <c r="A467" s="505" t="s">
        <v>42</v>
      </c>
      <c r="B467" s="506"/>
      <c r="C467" s="506"/>
      <c r="D467" s="506"/>
      <c r="E467" s="506"/>
      <c r="F467" s="506"/>
      <c r="G467" s="506"/>
      <c r="H467" s="506"/>
      <c r="I467" s="506"/>
      <c r="J467" s="506"/>
      <c r="K467" s="506"/>
      <c r="L467" s="506"/>
      <c r="M467" s="506"/>
      <c r="N467" s="506"/>
      <c r="O467" s="506"/>
      <c r="P467" s="506"/>
      <c r="Q467" s="506"/>
      <c r="R467" s="506"/>
      <c r="S467" s="506"/>
      <c r="T467" s="507"/>
      <c r="U467" s="192"/>
    </row>
    <row r="468" spans="1:21" s="192" customFormat="1" ht="348.95" customHeight="1" x14ac:dyDescent="0.3">
      <c r="A468" s="403">
        <v>1</v>
      </c>
      <c r="B468" s="185" t="s">
        <v>2778</v>
      </c>
      <c r="C468" s="196" t="s">
        <v>2779</v>
      </c>
      <c r="D468" s="196"/>
      <c r="E468" s="185" t="s">
        <v>0</v>
      </c>
      <c r="F468" s="185" t="s">
        <v>49</v>
      </c>
      <c r="G468" s="185" t="s">
        <v>2780</v>
      </c>
      <c r="H468" s="185" t="s">
        <v>2383</v>
      </c>
      <c r="I468" s="185" t="s">
        <v>2346</v>
      </c>
      <c r="J468" s="187" t="s">
        <v>234</v>
      </c>
      <c r="K468" s="187" t="s">
        <v>50</v>
      </c>
      <c r="L468" s="403" t="s">
        <v>51</v>
      </c>
      <c r="M468" s="185" t="s">
        <v>1893</v>
      </c>
      <c r="N468" s="196" t="s">
        <v>1218</v>
      </c>
      <c r="O468" s="185" t="s">
        <v>906</v>
      </c>
      <c r="P468" s="185" t="s">
        <v>2470</v>
      </c>
      <c r="Q468" s="189" t="s">
        <v>2781</v>
      </c>
      <c r="R468" s="404" t="s">
        <v>2782</v>
      </c>
      <c r="S468" s="224"/>
      <c r="T468" s="224"/>
      <c r="U468" s="192">
        <v>1</v>
      </c>
    </row>
    <row r="469" spans="1:21" s="193" customFormat="1" ht="20.25" customHeight="1" x14ac:dyDescent="0.3">
      <c r="A469" s="505" t="s">
        <v>43</v>
      </c>
      <c r="B469" s="506"/>
      <c r="C469" s="506"/>
      <c r="D469" s="506"/>
      <c r="E469" s="506"/>
      <c r="F469" s="506"/>
      <c r="G469" s="506"/>
      <c r="H469" s="506"/>
      <c r="I469" s="506"/>
      <c r="J469" s="506"/>
      <c r="K469" s="506"/>
      <c r="L469" s="506"/>
      <c r="M469" s="506"/>
      <c r="N469" s="506"/>
      <c r="O469" s="506"/>
      <c r="P469" s="506"/>
      <c r="Q469" s="506"/>
      <c r="R469" s="506"/>
      <c r="S469" s="506"/>
      <c r="T469" s="507"/>
      <c r="U469" s="192"/>
    </row>
    <row r="470" spans="1:21" s="195" customFormat="1" ht="348.95" customHeight="1" x14ac:dyDescent="0.3">
      <c r="A470" s="403" t="s">
        <v>376</v>
      </c>
      <c r="B470" s="185" t="s">
        <v>2783</v>
      </c>
      <c r="C470" s="196" t="s">
        <v>2784</v>
      </c>
      <c r="D470" s="196" t="s">
        <v>460</v>
      </c>
      <c r="E470" s="187"/>
      <c r="F470" s="185" t="s">
        <v>1120</v>
      </c>
      <c r="G470" s="185" t="s">
        <v>2780</v>
      </c>
      <c r="H470" s="185" t="s">
        <v>2383</v>
      </c>
      <c r="I470" s="185" t="s">
        <v>2335</v>
      </c>
      <c r="J470" s="187" t="s">
        <v>234</v>
      </c>
      <c r="K470" s="187" t="s">
        <v>50</v>
      </c>
      <c r="L470" s="403" t="s">
        <v>51</v>
      </c>
      <c r="M470" s="185" t="s">
        <v>52</v>
      </c>
      <c r="N470" s="196" t="s">
        <v>1218</v>
      </c>
      <c r="O470" s="185" t="s">
        <v>906</v>
      </c>
      <c r="P470" s="185" t="s">
        <v>2470</v>
      </c>
      <c r="Q470" s="191" t="s">
        <v>2785</v>
      </c>
      <c r="R470" s="404" t="s">
        <v>2786</v>
      </c>
      <c r="S470" s="224"/>
      <c r="T470" s="224"/>
      <c r="U470" s="192">
        <v>1</v>
      </c>
    </row>
    <row r="471" spans="1:21" s="195" customFormat="1" ht="348.95" customHeight="1" x14ac:dyDescent="0.3">
      <c r="A471" s="403" t="s">
        <v>1822</v>
      </c>
      <c r="B471" s="185" t="s">
        <v>2547</v>
      </c>
      <c r="C471" s="196" t="s">
        <v>2787</v>
      </c>
      <c r="D471" s="196"/>
      <c r="E471" s="187" t="s">
        <v>0</v>
      </c>
      <c r="F471" s="185" t="s">
        <v>2035</v>
      </c>
      <c r="G471" s="185" t="s">
        <v>2780</v>
      </c>
      <c r="H471" s="185" t="s">
        <v>2383</v>
      </c>
      <c r="I471" s="185" t="s">
        <v>2346</v>
      </c>
      <c r="J471" s="187" t="s">
        <v>1023</v>
      </c>
      <c r="K471" s="187" t="s">
        <v>50</v>
      </c>
      <c r="L471" s="403" t="s">
        <v>51</v>
      </c>
      <c r="M471" s="185" t="s">
        <v>2788</v>
      </c>
      <c r="N471" s="196" t="s">
        <v>2789</v>
      </c>
      <c r="O471" s="185" t="s">
        <v>906</v>
      </c>
      <c r="P471" s="185" t="s">
        <v>2470</v>
      </c>
      <c r="Q471" s="189" t="s">
        <v>2790</v>
      </c>
      <c r="R471" s="404" t="s">
        <v>2791</v>
      </c>
      <c r="S471" s="224"/>
      <c r="T471" s="224"/>
      <c r="U471" s="192">
        <v>1</v>
      </c>
    </row>
    <row r="472" spans="1:21" s="193" customFormat="1" ht="20.25" customHeight="1" x14ac:dyDescent="0.3">
      <c r="A472" s="458" t="s">
        <v>2792</v>
      </c>
      <c r="B472" s="459"/>
      <c r="C472" s="459"/>
      <c r="D472" s="459"/>
      <c r="E472" s="459"/>
      <c r="F472" s="459"/>
      <c r="G472" s="459"/>
      <c r="H472" s="459"/>
      <c r="I472" s="459"/>
      <c r="J472" s="459"/>
      <c r="K472" s="459"/>
      <c r="L472" s="459"/>
      <c r="M472" s="459"/>
      <c r="N472" s="459"/>
      <c r="O472" s="459"/>
      <c r="P472" s="459"/>
      <c r="Q472" s="459"/>
      <c r="R472" s="459"/>
      <c r="S472" s="459"/>
      <c r="T472" s="460"/>
      <c r="U472" s="192"/>
    </row>
    <row r="473" spans="1:21" s="195" customFormat="1" ht="20.25" customHeight="1" x14ac:dyDescent="0.3">
      <c r="A473" s="458" t="s">
        <v>2793</v>
      </c>
      <c r="B473" s="459"/>
      <c r="C473" s="459"/>
      <c r="D473" s="459"/>
      <c r="E473" s="459"/>
      <c r="F473" s="459"/>
      <c r="G473" s="459"/>
      <c r="H473" s="459"/>
      <c r="I473" s="459"/>
      <c r="J473" s="459"/>
      <c r="K473" s="459"/>
      <c r="L473" s="459"/>
      <c r="M473" s="459"/>
      <c r="N473" s="459"/>
      <c r="O473" s="459"/>
      <c r="P473" s="459"/>
      <c r="Q473" s="459"/>
      <c r="R473" s="459"/>
      <c r="S473" s="459"/>
      <c r="T473" s="460"/>
      <c r="U473" s="192"/>
    </row>
    <row r="474" spans="1:21" s="193" customFormat="1" ht="20.25" customHeight="1" x14ac:dyDescent="0.3">
      <c r="A474" s="458" t="s">
        <v>43</v>
      </c>
      <c r="B474" s="459"/>
      <c r="C474" s="459"/>
      <c r="D474" s="459"/>
      <c r="E474" s="459"/>
      <c r="F474" s="459"/>
      <c r="G474" s="459"/>
      <c r="H474" s="459"/>
      <c r="I474" s="459"/>
      <c r="J474" s="459"/>
      <c r="K474" s="459"/>
      <c r="L474" s="459"/>
      <c r="M474" s="459"/>
      <c r="N474" s="459"/>
      <c r="O474" s="459"/>
      <c r="P474" s="459"/>
      <c r="Q474" s="459"/>
      <c r="R474" s="459"/>
      <c r="S474" s="459"/>
      <c r="T474" s="460"/>
      <c r="U474" s="192"/>
    </row>
    <row r="475" spans="1:21" s="195" customFormat="1" ht="348.95" customHeight="1" x14ac:dyDescent="0.3">
      <c r="A475" s="185">
        <v>1</v>
      </c>
      <c r="B475" s="185" t="s">
        <v>2794</v>
      </c>
      <c r="C475" s="196" t="s">
        <v>2795</v>
      </c>
      <c r="D475" s="187"/>
      <c r="E475" s="187" t="s">
        <v>0</v>
      </c>
      <c r="F475" s="185" t="s">
        <v>1120</v>
      </c>
      <c r="G475" s="185" t="s">
        <v>2796</v>
      </c>
      <c r="H475" s="185" t="s">
        <v>613</v>
      </c>
      <c r="I475" s="185" t="s">
        <v>2335</v>
      </c>
      <c r="J475" s="187" t="s">
        <v>260</v>
      </c>
      <c r="K475" s="187" t="s">
        <v>50</v>
      </c>
      <c r="L475" s="403" t="s">
        <v>51</v>
      </c>
      <c r="M475" s="185" t="s">
        <v>2788</v>
      </c>
      <c r="N475" s="196" t="s">
        <v>1218</v>
      </c>
      <c r="O475" s="185" t="s">
        <v>906</v>
      </c>
      <c r="P475" s="185" t="s">
        <v>2470</v>
      </c>
      <c r="Q475" s="191" t="s">
        <v>2797</v>
      </c>
      <c r="R475" s="404" t="s">
        <v>2798</v>
      </c>
      <c r="S475" s="224"/>
      <c r="T475" s="224"/>
      <c r="U475" s="192">
        <v>1</v>
      </c>
    </row>
    <row r="476" spans="1:21" s="195" customFormat="1" ht="348.95" customHeight="1" x14ac:dyDescent="0.3">
      <c r="A476" s="185">
        <v>2</v>
      </c>
      <c r="B476" s="185" t="s">
        <v>2799</v>
      </c>
      <c r="C476" s="403" t="s">
        <v>2800</v>
      </c>
      <c r="D476" s="190"/>
      <c r="E476" s="185" t="s">
        <v>0</v>
      </c>
      <c r="F476" s="185" t="s">
        <v>1120</v>
      </c>
      <c r="G476" s="185" t="s">
        <v>1262</v>
      </c>
      <c r="H476" s="185" t="s">
        <v>613</v>
      </c>
      <c r="I476" s="185" t="s">
        <v>2346</v>
      </c>
      <c r="J476" s="185" t="s">
        <v>1023</v>
      </c>
      <c r="K476" s="185" t="s">
        <v>50</v>
      </c>
      <c r="L476" s="403" t="s">
        <v>51</v>
      </c>
      <c r="M476" s="185" t="s">
        <v>2788</v>
      </c>
      <c r="N476" s="196" t="s">
        <v>1218</v>
      </c>
      <c r="O476" s="185" t="s">
        <v>906</v>
      </c>
      <c r="P476" s="185" t="s">
        <v>2470</v>
      </c>
      <c r="Q476" s="189" t="s">
        <v>2801</v>
      </c>
      <c r="R476" s="404" t="s">
        <v>2802</v>
      </c>
      <c r="S476" s="224"/>
      <c r="T476" s="224"/>
      <c r="U476" s="192">
        <v>1</v>
      </c>
    </row>
    <row r="477" spans="1:21" s="193" customFormat="1" ht="20.25" customHeight="1" x14ac:dyDescent="0.3">
      <c r="A477" s="458" t="s">
        <v>2803</v>
      </c>
      <c r="B477" s="459"/>
      <c r="C477" s="459"/>
      <c r="D477" s="459"/>
      <c r="E477" s="459"/>
      <c r="F477" s="459"/>
      <c r="G477" s="459"/>
      <c r="H477" s="459"/>
      <c r="I477" s="459"/>
      <c r="J477" s="459"/>
      <c r="K477" s="459"/>
      <c r="L477" s="459"/>
      <c r="M477" s="459"/>
      <c r="N477" s="459"/>
      <c r="O477" s="459"/>
      <c r="P477" s="459"/>
      <c r="Q477" s="459"/>
      <c r="R477" s="459"/>
      <c r="S477" s="459"/>
      <c r="T477" s="460"/>
      <c r="U477" s="192"/>
    </row>
    <row r="478" spans="1:21" s="193" customFormat="1" ht="20.25" customHeight="1" x14ac:dyDescent="0.3">
      <c r="A478" s="458" t="s">
        <v>42</v>
      </c>
      <c r="B478" s="459"/>
      <c r="C478" s="459"/>
      <c r="D478" s="459"/>
      <c r="E478" s="459"/>
      <c r="F478" s="459"/>
      <c r="G478" s="459"/>
      <c r="H478" s="459"/>
      <c r="I478" s="459"/>
      <c r="J478" s="459"/>
      <c r="K478" s="459"/>
      <c r="L478" s="459"/>
      <c r="M478" s="459"/>
      <c r="N478" s="459"/>
      <c r="O478" s="459"/>
      <c r="P478" s="459"/>
      <c r="Q478" s="459"/>
      <c r="R478" s="459"/>
      <c r="S478" s="459"/>
      <c r="T478" s="460"/>
      <c r="U478" s="192"/>
    </row>
    <row r="479" spans="1:21" s="195" customFormat="1" ht="348.95" customHeight="1" x14ac:dyDescent="0.3">
      <c r="A479" s="403">
        <v>1</v>
      </c>
      <c r="B479" s="403" t="s">
        <v>2804</v>
      </c>
      <c r="C479" s="186" t="s">
        <v>2805</v>
      </c>
      <c r="D479" s="187" t="s">
        <v>0</v>
      </c>
      <c r="E479" s="185"/>
      <c r="F479" s="185" t="s">
        <v>2806</v>
      </c>
      <c r="G479" s="185" t="s">
        <v>2807</v>
      </c>
      <c r="H479" s="185" t="s">
        <v>2383</v>
      </c>
      <c r="I479" s="185" t="s">
        <v>947</v>
      </c>
      <c r="J479" s="187" t="s">
        <v>242</v>
      </c>
      <c r="K479" s="187" t="s">
        <v>50</v>
      </c>
      <c r="L479" s="403" t="s">
        <v>51</v>
      </c>
      <c r="M479" s="185" t="s">
        <v>1893</v>
      </c>
      <c r="N479" s="187" t="s">
        <v>1218</v>
      </c>
      <c r="O479" s="185" t="s">
        <v>906</v>
      </c>
      <c r="P479" s="403" t="s">
        <v>2470</v>
      </c>
      <c r="Q479" s="189" t="s">
        <v>2808</v>
      </c>
      <c r="R479" s="191" t="s">
        <v>2809</v>
      </c>
      <c r="S479" s="224"/>
      <c r="T479" s="224"/>
      <c r="U479" s="192">
        <v>1</v>
      </c>
    </row>
    <row r="480" spans="1:21" s="193" customFormat="1" ht="20.25" customHeight="1" x14ac:dyDescent="0.3">
      <c r="A480" s="458" t="s">
        <v>43</v>
      </c>
      <c r="B480" s="459"/>
      <c r="C480" s="459"/>
      <c r="D480" s="459"/>
      <c r="E480" s="459"/>
      <c r="F480" s="459"/>
      <c r="G480" s="459"/>
      <c r="H480" s="459"/>
      <c r="I480" s="459"/>
      <c r="J480" s="459"/>
      <c r="K480" s="459"/>
      <c r="L480" s="459"/>
      <c r="M480" s="459"/>
      <c r="N480" s="459"/>
      <c r="O480" s="459"/>
      <c r="P480" s="459"/>
      <c r="Q480" s="459"/>
      <c r="R480" s="459"/>
      <c r="S480" s="459"/>
      <c r="T480" s="460"/>
      <c r="U480" s="192"/>
    </row>
    <row r="481" spans="1:21" s="195" customFormat="1" ht="348.95" customHeight="1" x14ac:dyDescent="0.3">
      <c r="A481" s="405" t="s">
        <v>376</v>
      </c>
      <c r="B481" s="403" t="s">
        <v>2810</v>
      </c>
      <c r="C481" s="403" t="s">
        <v>2811</v>
      </c>
      <c r="D481" s="403"/>
      <c r="E481" s="196" t="s">
        <v>0</v>
      </c>
      <c r="F481" s="403" t="s">
        <v>2035</v>
      </c>
      <c r="G481" s="403" t="s">
        <v>2807</v>
      </c>
      <c r="H481" s="403" t="s">
        <v>2383</v>
      </c>
      <c r="I481" s="403" t="s">
        <v>2346</v>
      </c>
      <c r="J481" s="403" t="s">
        <v>1023</v>
      </c>
      <c r="K481" s="196" t="s">
        <v>50</v>
      </c>
      <c r="L481" s="403" t="s">
        <v>51</v>
      </c>
      <c r="M481" s="403" t="s">
        <v>1893</v>
      </c>
      <c r="N481" s="196" t="s">
        <v>1218</v>
      </c>
      <c r="O481" s="185" t="s">
        <v>906</v>
      </c>
      <c r="P481" s="403" t="s">
        <v>2470</v>
      </c>
      <c r="Q481" s="404" t="s">
        <v>2812</v>
      </c>
      <c r="R481" s="404" t="s">
        <v>2813</v>
      </c>
      <c r="S481" s="224"/>
      <c r="T481" s="224"/>
      <c r="U481" s="192">
        <v>1</v>
      </c>
    </row>
    <row r="482" spans="1:21" s="195" customFormat="1" ht="348.95" customHeight="1" x14ac:dyDescent="0.3">
      <c r="A482" s="405" t="s">
        <v>1822</v>
      </c>
      <c r="B482" s="403" t="s">
        <v>2814</v>
      </c>
      <c r="C482" s="403" t="s">
        <v>2815</v>
      </c>
      <c r="D482" s="403" t="s">
        <v>0</v>
      </c>
      <c r="E482" s="196"/>
      <c r="F482" s="403" t="s">
        <v>2035</v>
      </c>
      <c r="G482" s="403" t="s">
        <v>2807</v>
      </c>
      <c r="H482" s="403" t="s">
        <v>2383</v>
      </c>
      <c r="I482" s="403" t="s">
        <v>2346</v>
      </c>
      <c r="J482" s="403" t="s">
        <v>325</v>
      </c>
      <c r="K482" s="196" t="s">
        <v>50</v>
      </c>
      <c r="L482" s="403" t="s">
        <v>51</v>
      </c>
      <c r="M482" s="403" t="s">
        <v>1893</v>
      </c>
      <c r="N482" s="196" t="s">
        <v>1218</v>
      </c>
      <c r="O482" s="185" t="s">
        <v>906</v>
      </c>
      <c r="P482" s="406" t="s">
        <v>2470</v>
      </c>
      <c r="Q482" s="404" t="s">
        <v>2816</v>
      </c>
      <c r="R482" s="404" t="s">
        <v>2817</v>
      </c>
      <c r="S482" s="224"/>
      <c r="T482" s="224"/>
      <c r="U482" s="192">
        <v>1</v>
      </c>
    </row>
    <row r="483" spans="1:21" s="193" customFormat="1" ht="20.25" customHeight="1" x14ac:dyDescent="0.3">
      <c r="A483" s="458" t="s">
        <v>2818</v>
      </c>
      <c r="B483" s="459"/>
      <c r="C483" s="459"/>
      <c r="D483" s="459"/>
      <c r="E483" s="459"/>
      <c r="F483" s="459"/>
      <c r="G483" s="459"/>
      <c r="H483" s="459"/>
      <c r="I483" s="459"/>
      <c r="J483" s="459"/>
      <c r="K483" s="459"/>
      <c r="L483" s="459"/>
      <c r="M483" s="459"/>
      <c r="N483" s="459"/>
      <c r="O483" s="459"/>
      <c r="P483" s="459"/>
      <c r="Q483" s="459"/>
      <c r="R483" s="459"/>
      <c r="S483" s="459"/>
      <c r="T483" s="460"/>
      <c r="U483" s="192"/>
    </row>
    <row r="484" spans="1:21" s="195" customFormat="1" ht="20.25" customHeight="1" x14ac:dyDescent="0.3">
      <c r="A484" s="505" t="s">
        <v>42</v>
      </c>
      <c r="B484" s="506"/>
      <c r="C484" s="506"/>
      <c r="D484" s="506"/>
      <c r="E484" s="506"/>
      <c r="F484" s="506"/>
      <c r="G484" s="506"/>
      <c r="H484" s="506"/>
      <c r="I484" s="506"/>
      <c r="J484" s="506"/>
      <c r="K484" s="506"/>
      <c r="L484" s="506"/>
      <c r="M484" s="506"/>
      <c r="N484" s="506"/>
      <c r="O484" s="506"/>
      <c r="P484" s="506"/>
      <c r="Q484" s="506"/>
      <c r="R484" s="506"/>
      <c r="S484" s="506"/>
      <c r="T484" s="507"/>
      <c r="U484" s="192"/>
    </row>
    <row r="485" spans="1:21" s="193" customFormat="1" ht="348.95" customHeight="1" x14ac:dyDescent="0.3">
      <c r="A485" s="403">
        <v>1</v>
      </c>
      <c r="B485" s="403" t="s">
        <v>2819</v>
      </c>
      <c r="C485" s="403" t="s">
        <v>2820</v>
      </c>
      <c r="D485" s="403" t="s">
        <v>0</v>
      </c>
      <c r="E485" s="403"/>
      <c r="F485" s="403" t="s">
        <v>49</v>
      </c>
      <c r="G485" s="403" t="s">
        <v>2821</v>
      </c>
      <c r="H485" s="403" t="s">
        <v>2383</v>
      </c>
      <c r="I485" s="403" t="s">
        <v>2346</v>
      </c>
      <c r="J485" s="403" t="s">
        <v>325</v>
      </c>
      <c r="K485" s="196" t="s">
        <v>50</v>
      </c>
      <c r="L485" s="403" t="s">
        <v>51</v>
      </c>
      <c r="M485" s="403" t="s">
        <v>2822</v>
      </c>
      <c r="N485" s="196" t="s">
        <v>1218</v>
      </c>
      <c r="O485" s="185" t="s">
        <v>906</v>
      </c>
      <c r="P485" s="185" t="s">
        <v>2470</v>
      </c>
      <c r="Q485" s="404" t="s">
        <v>2812</v>
      </c>
      <c r="R485" s="404" t="s">
        <v>2823</v>
      </c>
      <c r="S485" s="224"/>
      <c r="T485" s="224"/>
      <c r="U485" s="192">
        <v>1</v>
      </c>
    </row>
    <row r="486" spans="1:21" s="195" customFormat="1" ht="348.95" customHeight="1" x14ac:dyDescent="0.3">
      <c r="A486" s="403" t="s">
        <v>1822</v>
      </c>
      <c r="B486" s="403" t="s">
        <v>2824</v>
      </c>
      <c r="C486" s="403" t="s">
        <v>2825</v>
      </c>
      <c r="D486" s="403"/>
      <c r="E486" s="403" t="s">
        <v>0</v>
      </c>
      <c r="F486" s="403" t="s">
        <v>113</v>
      </c>
      <c r="G486" s="403" t="s">
        <v>2821</v>
      </c>
      <c r="H486" s="403" t="s">
        <v>2383</v>
      </c>
      <c r="I486" s="403" t="s">
        <v>2346</v>
      </c>
      <c r="J486" s="403" t="s">
        <v>234</v>
      </c>
      <c r="K486" s="196" t="s">
        <v>50</v>
      </c>
      <c r="L486" s="403" t="s">
        <v>51</v>
      </c>
      <c r="M486" s="403" t="s">
        <v>2826</v>
      </c>
      <c r="N486" s="196" t="s">
        <v>1218</v>
      </c>
      <c r="O486" s="185" t="s">
        <v>906</v>
      </c>
      <c r="P486" s="185" t="s">
        <v>2470</v>
      </c>
      <c r="Q486" s="404" t="s">
        <v>2827</v>
      </c>
      <c r="R486" s="404" t="s">
        <v>2828</v>
      </c>
      <c r="S486" s="224"/>
      <c r="T486" s="224"/>
      <c r="U486" s="192">
        <v>1</v>
      </c>
    </row>
    <row r="487" spans="1:21" s="195" customFormat="1" ht="20.25" customHeight="1" x14ac:dyDescent="0.3">
      <c r="A487" s="458" t="s">
        <v>43</v>
      </c>
      <c r="B487" s="459"/>
      <c r="C487" s="459"/>
      <c r="D487" s="459"/>
      <c r="E487" s="459"/>
      <c r="F487" s="459"/>
      <c r="G487" s="459"/>
      <c r="H487" s="459"/>
      <c r="I487" s="459"/>
      <c r="J487" s="459"/>
      <c r="K487" s="459"/>
      <c r="L487" s="459"/>
      <c r="M487" s="459"/>
      <c r="N487" s="459"/>
      <c r="O487" s="459"/>
      <c r="P487" s="459"/>
      <c r="Q487" s="459"/>
      <c r="R487" s="459"/>
      <c r="S487" s="459"/>
      <c r="T487" s="460"/>
      <c r="U487" s="192"/>
    </row>
    <row r="488" spans="1:21" s="193" customFormat="1" ht="348.95" customHeight="1" x14ac:dyDescent="0.3">
      <c r="A488" s="196" t="s">
        <v>376</v>
      </c>
      <c r="B488" s="403" t="s">
        <v>2829</v>
      </c>
      <c r="C488" s="403" t="s">
        <v>1935</v>
      </c>
      <c r="D488" s="403" t="s">
        <v>0</v>
      </c>
      <c r="E488" s="196"/>
      <c r="F488" s="403" t="s">
        <v>2035</v>
      </c>
      <c r="G488" s="403" t="s">
        <v>2821</v>
      </c>
      <c r="H488" s="403" t="s">
        <v>2383</v>
      </c>
      <c r="I488" s="403" t="s">
        <v>2346</v>
      </c>
      <c r="J488" s="403" t="s">
        <v>260</v>
      </c>
      <c r="K488" s="196" t="s">
        <v>50</v>
      </c>
      <c r="L488" s="403" t="s">
        <v>51</v>
      </c>
      <c r="M488" s="403" t="s">
        <v>1893</v>
      </c>
      <c r="N488" s="407" t="s">
        <v>1218</v>
      </c>
      <c r="O488" s="185" t="s">
        <v>906</v>
      </c>
      <c r="P488" s="185" t="s">
        <v>2470</v>
      </c>
      <c r="Q488" s="404" t="s">
        <v>2830</v>
      </c>
      <c r="R488" s="404" t="s">
        <v>2831</v>
      </c>
      <c r="S488" s="224"/>
      <c r="T488" s="224"/>
      <c r="U488" s="192">
        <v>1</v>
      </c>
    </row>
    <row r="489" spans="1:21" s="195" customFormat="1" ht="20.25" customHeight="1" x14ac:dyDescent="0.3">
      <c r="A489" s="458" t="s">
        <v>2832</v>
      </c>
      <c r="B489" s="459"/>
      <c r="C489" s="459"/>
      <c r="D489" s="459"/>
      <c r="E489" s="459"/>
      <c r="F489" s="459"/>
      <c r="G489" s="459"/>
      <c r="H489" s="459"/>
      <c r="I489" s="459"/>
      <c r="J489" s="459"/>
      <c r="K489" s="459"/>
      <c r="L489" s="459"/>
      <c r="M489" s="459"/>
      <c r="N489" s="459"/>
      <c r="O489" s="459"/>
      <c r="P489" s="459"/>
      <c r="Q489" s="459"/>
      <c r="R489" s="459"/>
      <c r="S489" s="459"/>
      <c r="T489" s="460"/>
      <c r="U489" s="192"/>
    </row>
    <row r="490" spans="1:21" s="195" customFormat="1" ht="20.25" customHeight="1" x14ac:dyDescent="0.3">
      <c r="A490" s="458" t="s">
        <v>43</v>
      </c>
      <c r="B490" s="459"/>
      <c r="C490" s="459"/>
      <c r="D490" s="459"/>
      <c r="E490" s="459"/>
      <c r="F490" s="459"/>
      <c r="G490" s="459"/>
      <c r="H490" s="459"/>
      <c r="I490" s="459"/>
      <c r="J490" s="459"/>
      <c r="K490" s="459"/>
      <c r="L490" s="459"/>
      <c r="M490" s="459"/>
      <c r="N490" s="459"/>
      <c r="O490" s="459"/>
      <c r="P490" s="459"/>
      <c r="Q490" s="459"/>
      <c r="R490" s="459"/>
      <c r="S490" s="459"/>
      <c r="T490" s="460"/>
      <c r="U490" s="192"/>
    </row>
    <row r="491" spans="1:21" s="195" customFormat="1" ht="348.95" customHeight="1" x14ac:dyDescent="0.3">
      <c r="A491" s="196" t="s">
        <v>376</v>
      </c>
      <c r="B491" s="403" t="s">
        <v>2833</v>
      </c>
      <c r="C491" s="403" t="s">
        <v>2834</v>
      </c>
      <c r="D491" s="403" t="s">
        <v>0</v>
      </c>
      <c r="E491" s="196"/>
      <c r="F491" s="403" t="s">
        <v>2035</v>
      </c>
      <c r="G491" s="403" t="s">
        <v>2835</v>
      </c>
      <c r="H491" s="403" t="s">
        <v>2383</v>
      </c>
      <c r="I491" s="403" t="s">
        <v>2346</v>
      </c>
      <c r="J491" s="403" t="s">
        <v>1023</v>
      </c>
      <c r="K491" s="196" t="s">
        <v>50</v>
      </c>
      <c r="L491" s="403" t="s">
        <v>51</v>
      </c>
      <c r="M491" s="403" t="s">
        <v>1893</v>
      </c>
      <c r="N491" s="196" t="s">
        <v>1218</v>
      </c>
      <c r="O491" s="185" t="s">
        <v>906</v>
      </c>
      <c r="P491" s="403" t="s">
        <v>2470</v>
      </c>
      <c r="Q491" s="404" t="s">
        <v>2836</v>
      </c>
      <c r="R491" s="404" t="s">
        <v>2837</v>
      </c>
      <c r="S491" s="224"/>
      <c r="T491" s="224"/>
      <c r="U491" s="192">
        <v>1</v>
      </c>
    </row>
    <row r="492" spans="1:21" s="193" customFormat="1" ht="20.25" customHeight="1" x14ac:dyDescent="0.3">
      <c r="A492" s="458" t="s">
        <v>2838</v>
      </c>
      <c r="B492" s="459"/>
      <c r="C492" s="459"/>
      <c r="D492" s="459"/>
      <c r="E492" s="459"/>
      <c r="F492" s="459"/>
      <c r="G492" s="459"/>
      <c r="H492" s="459"/>
      <c r="I492" s="459"/>
      <c r="J492" s="459"/>
      <c r="K492" s="459"/>
      <c r="L492" s="459"/>
      <c r="M492" s="459"/>
      <c r="N492" s="459"/>
      <c r="O492" s="459"/>
      <c r="P492" s="459"/>
      <c r="Q492" s="459"/>
      <c r="R492" s="459"/>
      <c r="S492" s="459"/>
      <c r="T492" s="460"/>
      <c r="U492" s="192"/>
    </row>
    <row r="493" spans="1:21" s="195" customFormat="1" ht="20.25" customHeight="1" x14ac:dyDescent="0.3">
      <c r="A493" s="458" t="s">
        <v>42</v>
      </c>
      <c r="B493" s="459"/>
      <c r="C493" s="459"/>
      <c r="D493" s="459"/>
      <c r="E493" s="459"/>
      <c r="F493" s="459"/>
      <c r="G493" s="459"/>
      <c r="H493" s="459"/>
      <c r="I493" s="459"/>
      <c r="J493" s="459"/>
      <c r="K493" s="459"/>
      <c r="L493" s="459"/>
      <c r="M493" s="459"/>
      <c r="N493" s="459"/>
      <c r="O493" s="459"/>
      <c r="P493" s="459"/>
      <c r="Q493" s="459"/>
      <c r="R493" s="459"/>
      <c r="S493" s="459"/>
      <c r="T493" s="460"/>
      <c r="U493" s="192"/>
    </row>
    <row r="494" spans="1:21" s="195" customFormat="1" ht="348.95" customHeight="1" x14ac:dyDescent="0.3">
      <c r="A494" s="403">
        <v>1</v>
      </c>
      <c r="B494" s="403" t="s">
        <v>2839</v>
      </c>
      <c r="C494" s="196" t="s">
        <v>2840</v>
      </c>
      <c r="D494" s="187" t="s">
        <v>0</v>
      </c>
      <c r="E494" s="190"/>
      <c r="F494" s="185" t="s">
        <v>113</v>
      </c>
      <c r="G494" s="185" t="s">
        <v>2841</v>
      </c>
      <c r="H494" s="185" t="s">
        <v>2383</v>
      </c>
      <c r="I494" s="185" t="s">
        <v>2842</v>
      </c>
      <c r="J494" s="187" t="s">
        <v>325</v>
      </c>
      <c r="K494" s="187" t="s">
        <v>50</v>
      </c>
      <c r="L494" s="403" t="s">
        <v>51</v>
      </c>
      <c r="M494" s="188" t="s">
        <v>52</v>
      </c>
      <c r="N494" s="189" t="s">
        <v>1218</v>
      </c>
      <c r="O494" s="185" t="s">
        <v>906</v>
      </c>
      <c r="P494" s="403" t="s">
        <v>2470</v>
      </c>
      <c r="Q494" s="191" t="s">
        <v>2843</v>
      </c>
      <c r="R494" s="191" t="s">
        <v>2844</v>
      </c>
      <c r="S494" s="224"/>
      <c r="T494" s="224"/>
      <c r="U494" s="192">
        <v>1</v>
      </c>
    </row>
    <row r="495" spans="1:21" s="195" customFormat="1" ht="20.25" customHeight="1" x14ac:dyDescent="0.3">
      <c r="A495" s="458" t="s">
        <v>2845</v>
      </c>
      <c r="B495" s="459"/>
      <c r="C495" s="459"/>
      <c r="D495" s="459"/>
      <c r="E495" s="459"/>
      <c r="F495" s="459"/>
      <c r="G495" s="459"/>
      <c r="H495" s="459"/>
      <c r="I495" s="459"/>
      <c r="J495" s="459"/>
      <c r="K495" s="459"/>
      <c r="L495" s="459"/>
      <c r="M495" s="459"/>
      <c r="N495" s="459"/>
      <c r="O495" s="459"/>
      <c r="P495" s="459"/>
      <c r="Q495" s="459"/>
      <c r="R495" s="459"/>
      <c r="S495" s="459"/>
      <c r="T495" s="460"/>
      <c r="U495" s="192"/>
    </row>
    <row r="496" spans="1:21" s="193" customFormat="1" ht="20.25" customHeight="1" x14ac:dyDescent="0.3">
      <c r="A496" s="458" t="s">
        <v>43</v>
      </c>
      <c r="B496" s="459"/>
      <c r="C496" s="459"/>
      <c r="D496" s="459"/>
      <c r="E496" s="459"/>
      <c r="F496" s="459"/>
      <c r="G496" s="459"/>
      <c r="H496" s="459"/>
      <c r="I496" s="459"/>
      <c r="J496" s="459"/>
      <c r="K496" s="459"/>
      <c r="L496" s="459"/>
      <c r="M496" s="459"/>
      <c r="N496" s="459"/>
      <c r="O496" s="459"/>
      <c r="P496" s="459"/>
      <c r="Q496" s="459"/>
      <c r="R496" s="459"/>
      <c r="S496" s="459"/>
      <c r="T496" s="460"/>
      <c r="U496" s="192"/>
    </row>
    <row r="497" spans="1:21" s="195" customFormat="1" ht="348.95" customHeight="1" x14ac:dyDescent="0.3">
      <c r="A497" s="185">
        <v>1</v>
      </c>
      <c r="B497" s="185" t="s">
        <v>2846</v>
      </c>
      <c r="C497" s="196" t="s">
        <v>2847</v>
      </c>
      <c r="D497" s="187"/>
      <c r="E497" s="187" t="s">
        <v>0</v>
      </c>
      <c r="F497" s="185" t="s">
        <v>1501</v>
      </c>
      <c r="G497" s="185" t="s">
        <v>2848</v>
      </c>
      <c r="H497" s="185" t="s">
        <v>2383</v>
      </c>
      <c r="I497" s="185" t="s">
        <v>2346</v>
      </c>
      <c r="J497" s="187" t="s">
        <v>325</v>
      </c>
      <c r="K497" s="187" t="s">
        <v>50</v>
      </c>
      <c r="L497" s="185" t="s">
        <v>51</v>
      </c>
      <c r="M497" s="185" t="s">
        <v>1893</v>
      </c>
      <c r="N497" s="187" t="s">
        <v>1218</v>
      </c>
      <c r="O497" s="185" t="s">
        <v>906</v>
      </c>
      <c r="P497" s="185" t="s">
        <v>2470</v>
      </c>
      <c r="Q497" s="191" t="s">
        <v>2849</v>
      </c>
      <c r="R497" s="191" t="s">
        <v>2850</v>
      </c>
      <c r="S497" s="224"/>
      <c r="T497" s="224"/>
      <c r="U497" s="192">
        <v>1</v>
      </c>
    </row>
    <row r="498" spans="1:21" s="195" customFormat="1" ht="348.95" customHeight="1" x14ac:dyDescent="0.3">
      <c r="A498" s="403" t="s">
        <v>1822</v>
      </c>
      <c r="B498" s="403" t="s">
        <v>2851</v>
      </c>
      <c r="C498" s="403" t="s">
        <v>2852</v>
      </c>
      <c r="D498" s="406"/>
      <c r="E498" s="406" t="s">
        <v>0</v>
      </c>
      <c r="F498" s="185" t="s">
        <v>1501</v>
      </c>
      <c r="G498" s="185" t="s">
        <v>2848</v>
      </c>
      <c r="H498" s="185" t="s">
        <v>2383</v>
      </c>
      <c r="I498" s="185" t="s">
        <v>2346</v>
      </c>
      <c r="J498" s="187" t="s">
        <v>260</v>
      </c>
      <c r="K498" s="187" t="s">
        <v>50</v>
      </c>
      <c r="L498" s="185" t="s">
        <v>51</v>
      </c>
      <c r="M498" s="188" t="s">
        <v>52</v>
      </c>
      <c r="N498" s="189" t="s">
        <v>2853</v>
      </c>
      <c r="O498" s="185" t="s">
        <v>906</v>
      </c>
      <c r="P498" s="185" t="s">
        <v>2470</v>
      </c>
      <c r="Q498" s="404" t="s">
        <v>2854</v>
      </c>
      <c r="R498" s="404" t="s">
        <v>2855</v>
      </c>
      <c r="S498" s="224"/>
      <c r="T498" s="224"/>
      <c r="U498" s="192">
        <v>1</v>
      </c>
    </row>
    <row r="499" spans="1:21" s="193" customFormat="1" ht="20.25" customHeight="1" x14ac:dyDescent="0.3">
      <c r="A499" s="458" t="s">
        <v>2856</v>
      </c>
      <c r="B499" s="459"/>
      <c r="C499" s="459"/>
      <c r="D499" s="459"/>
      <c r="E499" s="459"/>
      <c r="F499" s="459"/>
      <c r="G499" s="459"/>
      <c r="H499" s="459"/>
      <c r="I499" s="459"/>
      <c r="J499" s="459"/>
      <c r="K499" s="459"/>
      <c r="L499" s="459"/>
      <c r="M499" s="459"/>
      <c r="N499" s="459"/>
      <c r="O499" s="459"/>
      <c r="P499" s="459"/>
      <c r="Q499" s="459"/>
      <c r="R499" s="459"/>
      <c r="S499" s="459"/>
      <c r="T499" s="460"/>
      <c r="U499" s="192"/>
    </row>
    <row r="500" spans="1:21" s="195" customFormat="1" ht="20.25" customHeight="1" x14ac:dyDescent="0.3">
      <c r="A500" s="458" t="s">
        <v>42</v>
      </c>
      <c r="B500" s="459"/>
      <c r="C500" s="459"/>
      <c r="D500" s="459"/>
      <c r="E500" s="459"/>
      <c r="F500" s="459"/>
      <c r="G500" s="459"/>
      <c r="H500" s="459"/>
      <c r="I500" s="459"/>
      <c r="J500" s="459"/>
      <c r="K500" s="459"/>
      <c r="L500" s="459"/>
      <c r="M500" s="459"/>
      <c r="N500" s="459"/>
      <c r="O500" s="459"/>
      <c r="P500" s="459"/>
      <c r="Q500" s="459"/>
      <c r="R500" s="459"/>
      <c r="S500" s="459"/>
      <c r="T500" s="460"/>
      <c r="U500" s="192"/>
    </row>
    <row r="501" spans="1:21" s="195" customFormat="1" ht="348.95" customHeight="1" x14ac:dyDescent="0.3">
      <c r="A501" s="187">
        <v>1</v>
      </c>
      <c r="B501" s="185" t="s">
        <v>2857</v>
      </c>
      <c r="C501" s="196" t="s">
        <v>2858</v>
      </c>
      <c r="D501" s="187"/>
      <c r="E501" s="185" t="s">
        <v>0</v>
      </c>
      <c r="F501" s="185" t="s">
        <v>49</v>
      </c>
      <c r="G501" s="185" t="s">
        <v>2859</v>
      </c>
      <c r="H501" s="185" t="s">
        <v>2383</v>
      </c>
      <c r="I501" s="185" t="s">
        <v>2335</v>
      </c>
      <c r="J501" s="187" t="s">
        <v>234</v>
      </c>
      <c r="K501" s="187" t="s">
        <v>50</v>
      </c>
      <c r="L501" s="185" t="s">
        <v>51</v>
      </c>
      <c r="M501" s="185" t="s">
        <v>1893</v>
      </c>
      <c r="N501" s="187" t="s">
        <v>1218</v>
      </c>
      <c r="O501" s="185" t="s">
        <v>906</v>
      </c>
      <c r="P501" s="185" t="s">
        <v>2470</v>
      </c>
      <c r="Q501" s="191" t="s">
        <v>2860</v>
      </c>
      <c r="R501" s="191" t="s">
        <v>2861</v>
      </c>
      <c r="S501" s="224"/>
      <c r="T501" s="224"/>
      <c r="U501" s="192">
        <v>1</v>
      </c>
    </row>
    <row r="502" spans="1:21" s="193" customFormat="1" ht="20.25" customHeight="1" x14ac:dyDescent="0.3">
      <c r="A502" s="458" t="s">
        <v>43</v>
      </c>
      <c r="B502" s="459"/>
      <c r="C502" s="459"/>
      <c r="D502" s="459"/>
      <c r="E502" s="459"/>
      <c r="F502" s="459"/>
      <c r="G502" s="459"/>
      <c r="H502" s="459"/>
      <c r="I502" s="459"/>
      <c r="J502" s="459"/>
      <c r="K502" s="459"/>
      <c r="L502" s="459"/>
      <c r="M502" s="459"/>
      <c r="N502" s="459"/>
      <c r="O502" s="459"/>
      <c r="P502" s="459"/>
      <c r="Q502" s="459"/>
      <c r="R502" s="459"/>
      <c r="S502" s="459"/>
      <c r="T502" s="460"/>
      <c r="U502" s="192"/>
    </row>
    <row r="503" spans="1:21" s="193" customFormat="1" ht="348.95" customHeight="1" x14ac:dyDescent="0.3">
      <c r="A503" s="185">
        <v>1</v>
      </c>
      <c r="B503" s="185" t="s">
        <v>2862</v>
      </c>
      <c r="C503" s="196" t="s">
        <v>2863</v>
      </c>
      <c r="D503" s="187"/>
      <c r="E503" s="187" t="s">
        <v>0</v>
      </c>
      <c r="F503" s="185" t="s">
        <v>1120</v>
      </c>
      <c r="G503" s="185" t="s">
        <v>2859</v>
      </c>
      <c r="H503" s="185" t="s">
        <v>2383</v>
      </c>
      <c r="I503" s="185" t="s">
        <v>2346</v>
      </c>
      <c r="J503" s="187" t="s">
        <v>234</v>
      </c>
      <c r="K503" s="187" t="s">
        <v>50</v>
      </c>
      <c r="L503" s="185" t="s">
        <v>51</v>
      </c>
      <c r="M503" s="185" t="s">
        <v>1893</v>
      </c>
      <c r="N503" s="187" t="s">
        <v>1218</v>
      </c>
      <c r="O503" s="185" t="s">
        <v>906</v>
      </c>
      <c r="P503" s="185" t="s">
        <v>2470</v>
      </c>
      <c r="Q503" s="191" t="s">
        <v>2864</v>
      </c>
      <c r="R503" s="191" t="s">
        <v>2865</v>
      </c>
      <c r="S503" s="224"/>
      <c r="T503" s="224"/>
      <c r="U503" s="192">
        <v>1</v>
      </c>
    </row>
    <row r="504" spans="1:21" s="195" customFormat="1" ht="20.25" customHeight="1" x14ac:dyDescent="0.3">
      <c r="A504" s="458" t="s">
        <v>2866</v>
      </c>
      <c r="B504" s="459"/>
      <c r="C504" s="459"/>
      <c r="D504" s="459"/>
      <c r="E504" s="459"/>
      <c r="F504" s="459"/>
      <c r="G504" s="459"/>
      <c r="H504" s="459"/>
      <c r="I504" s="459"/>
      <c r="J504" s="459"/>
      <c r="K504" s="459"/>
      <c r="L504" s="459"/>
      <c r="M504" s="459"/>
      <c r="N504" s="459"/>
      <c r="O504" s="459"/>
      <c r="P504" s="459"/>
      <c r="Q504" s="459"/>
      <c r="R504" s="459"/>
      <c r="S504" s="459"/>
      <c r="T504" s="460"/>
      <c r="U504" s="192"/>
    </row>
    <row r="505" spans="1:21" s="195" customFormat="1" ht="20.25" customHeight="1" x14ac:dyDescent="0.3">
      <c r="A505" s="505" t="s">
        <v>2867</v>
      </c>
      <c r="B505" s="506"/>
      <c r="C505" s="506"/>
      <c r="D505" s="506"/>
      <c r="E505" s="506"/>
      <c r="F505" s="506"/>
      <c r="G505" s="506"/>
      <c r="H505" s="506"/>
      <c r="I505" s="506"/>
      <c r="J505" s="506"/>
      <c r="K505" s="506"/>
      <c r="L505" s="506"/>
      <c r="M505" s="506"/>
      <c r="N505" s="506"/>
      <c r="O505" s="506"/>
      <c r="P505" s="506"/>
      <c r="Q505" s="506"/>
      <c r="R505" s="506"/>
      <c r="S505" s="506"/>
      <c r="T505" s="507"/>
      <c r="U505" s="192"/>
    </row>
    <row r="506" spans="1:21" s="193" customFormat="1" ht="348.95" customHeight="1" x14ac:dyDescent="0.3">
      <c r="A506" s="403">
        <v>1</v>
      </c>
      <c r="B506" s="403" t="s">
        <v>2868</v>
      </c>
      <c r="C506" s="196" t="s">
        <v>2869</v>
      </c>
      <c r="D506" s="187"/>
      <c r="E506" s="185" t="s">
        <v>0</v>
      </c>
      <c r="F506" s="185" t="s">
        <v>49</v>
      </c>
      <c r="G506" s="185" t="s">
        <v>2870</v>
      </c>
      <c r="H506" s="185" t="s">
        <v>2383</v>
      </c>
      <c r="I506" s="185" t="s">
        <v>2842</v>
      </c>
      <c r="J506" s="187" t="s">
        <v>234</v>
      </c>
      <c r="K506" s="187" t="s">
        <v>50</v>
      </c>
      <c r="L506" s="403" t="s">
        <v>51</v>
      </c>
      <c r="M506" s="185" t="s">
        <v>1893</v>
      </c>
      <c r="N506" s="187" t="s">
        <v>1218</v>
      </c>
      <c r="O506" s="185" t="s">
        <v>906</v>
      </c>
      <c r="P506" s="403" t="s">
        <v>2470</v>
      </c>
      <c r="Q506" s="191" t="s">
        <v>2871</v>
      </c>
      <c r="R506" s="191" t="s">
        <v>2872</v>
      </c>
      <c r="S506" s="224"/>
      <c r="T506" s="224"/>
      <c r="U506" s="192">
        <v>1</v>
      </c>
    </row>
    <row r="507" spans="1:21" s="195" customFormat="1" ht="348.95" customHeight="1" x14ac:dyDescent="0.3">
      <c r="A507" s="403" t="s">
        <v>1822</v>
      </c>
      <c r="B507" s="403" t="s">
        <v>2873</v>
      </c>
      <c r="C507" s="196" t="s">
        <v>2815</v>
      </c>
      <c r="D507" s="187" t="s">
        <v>0</v>
      </c>
      <c r="E507" s="190"/>
      <c r="F507" s="185" t="s">
        <v>113</v>
      </c>
      <c r="G507" s="185" t="s">
        <v>2870</v>
      </c>
      <c r="H507" s="185" t="s">
        <v>2383</v>
      </c>
      <c r="I507" s="185" t="s">
        <v>2842</v>
      </c>
      <c r="J507" s="187" t="s">
        <v>325</v>
      </c>
      <c r="K507" s="187" t="s">
        <v>50</v>
      </c>
      <c r="L507" s="403" t="s">
        <v>51</v>
      </c>
      <c r="M507" s="185" t="s">
        <v>52</v>
      </c>
      <c r="N507" s="187" t="s">
        <v>1218</v>
      </c>
      <c r="O507" s="185" t="s">
        <v>906</v>
      </c>
      <c r="P507" s="403" t="s">
        <v>2470</v>
      </c>
      <c r="Q507" s="189" t="s">
        <v>2874</v>
      </c>
      <c r="R507" s="191" t="s">
        <v>2875</v>
      </c>
      <c r="S507" s="224"/>
      <c r="T507" s="224"/>
      <c r="U507" s="192">
        <v>1</v>
      </c>
    </row>
    <row r="508" spans="1:21" s="195" customFormat="1" ht="20.25" customHeight="1" x14ac:dyDescent="0.3">
      <c r="A508" s="458" t="s">
        <v>43</v>
      </c>
      <c r="B508" s="459"/>
      <c r="C508" s="459"/>
      <c r="D508" s="459"/>
      <c r="E508" s="459"/>
      <c r="F508" s="459"/>
      <c r="G508" s="459"/>
      <c r="H508" s="459"/>
      <c r="I508" s="459"/>
      <c r="J508" s="459"/>
      <c r="K508" s="459"/>
      <c r="L508" s="459"/>
      <c r="M508" s="459"/>
      <c r="N508" s="459"/>
      <c r="O508" s="459"/>
      <c r="P508" s="459"/>
      <c r="Q508" s="459"/>
      <c r="R508" s="459"/>
      <c r="S508" s="459"/>
      <c r="T508" s="460"/>
      <c r="U508" s="192"/>
    </row>
    <row r="509" spans="1:21" s="193" customFormat="1" ht="348.95" customHeight="1" x14ac:dyDescent="0.3">
      <c r="A509" s="196" t="s">
        <v>376</v>
      </c>
      <c r="B509" s="403" t="s">
        <v>2876</v>
      </c>
      <c r="C509" s="403" t="s">
        <v>2877</v>
      </c>
      <c r="D509" s="403"/>
      <c r="E509" s="196" t="s">
        <v>0</v>
      </c>
      <c r="F509" s="403" t="s">
        <v>2035</v>
      </c>
      <c r="G509" s="403" t="s">
        <v>2870</v>
      </c>
      <c r="H509" s="403" t="s">
        <v>2383</v>
      </c>
      <c r="I509" s="403" t="s">
        <v>2346</v>
      </c>
      <c r="J509" s="403" t="s">
        <v>325</v>
      </c>
      <c r="K509" s="196" t="s">
        <v>50</v>
      </c>
      <c r="L509" s="403" t="s">
        <v>51</v>
      </c>
      <c r="M509" s="403" t="s">
        <v>1893</v>
      </c>
      <c r="N509" s="407" t="s">
        <v>1218</v>
      </c>
      <c r="O509" s="185" t="s">
        <v>906</v>
      </c>
      <c r="P509" s="403" t="s">
        <v>2470</v>
      </c>
      <c r="Q509" s="404" t="s">
        <v>2878</v>
      </c>
      <c r="R509" s="404" t="s">
        <v>2879</v>
      </c>
      <c r="S509" s="224"/>
      <c r="T509" s="224"/>
      <c r="U509" s="192">
        <v>1</v>
      </c>
    </row>
    <row r="510" spans="1:21" s="195" customFormat="1" ht="20.25" customHeight="1" x14ac:dyDescent="0.3">
      <c r="A510" s="458" t="s">
        <v>2880</v>
      </c>
      <c r="B510" s="459"/>
      <c r="C510" s="459"/>
      <c r="D510" s="459"/>
      <c r="E510" s="459"/>
      <c r="F510" s="459"/>
      <c r="G510" s="459"/>
      <c r="H510" s="459"/>
      <c r="I510" s="459"/>
      <c r="J510" s="459"/>
      <c r="K510" s="459"/>
      <c r="L510" s="459"/>
      <c r="M510" s="459"/>
      <c r="N510" s="459"/>
      <c r="O510" s="459"/>
      <c r="P510" s="459"/>
      <c r="Q510" s="459"/>
      <c r="R510" s="459"/>
      <c r="S510" s="459"/>
      <c r="T510" s="460"/>
      <c r="U510" s="192"/>
    </row>
    <row r="511" spans="1:21" s="195" customFormat="1" ht="20.25" customHeight="1" x14ac:dyDescent="0.3">
      <c r="A511" s="458" t="s">
        <v>42</v>
      </c>
      <c r="B511" s="459"/>
      <c r="C511" s="459"/>
      <c r="D511" s="459"/>
      <c r="E511" s="459"/>
      <c r="F511" s="459"/>
      <c r="G511" s="459"/>
      <c r="H511" s="459"/>
      <c r="I511" s="459"/>
      <c r="J511" s="459"/>
      <c r="K511" s="459"/>
      <c r="L511" s="459"/>
      <c r="M511" s="459"/>
      <c r="N511" s="459"/>
      <c r="O511" s="459"/>
      <c r="P511" s="459"/>
      <c r="Q511" s="459"/>
      <c r="R511" s="459"/>
      <c r="S511" s="459"/>
      <c r="T511" s="460"/>
      <c r="U511" s="192"/>
    </row>
    <row r="512" spans="1:21" s="193" customFormat="1" ht="348.95" customHeight="1" x14ac:dyDescent="0.3">
      <c r="A512" s="185">
        <v>1</v>
      </c>
      <c r="B512" s="185" t="s">
        <v>2881</v>
      </c>
      <c r="C512" s="196" t="s">
        <v>2882</v>
      </c>
      <c r="D512" s="187"/>
      <c r="E512" s="190" t="s">
        <v>0</v>
      </c>
      <c r="F512" s="185" t="s">
        <v>49</v>
      </c>
      <c r="G512" s="185" t="s">
        <v>2883</v>
      </c>
      <c r="H512" s="185" t="s">
        <v>2383</v>
      </c>
      <c r="I512" s="185" t="s">
        <v>2335</v>
      </c>
      <c r="J512" s="187" t="s">
        <v>325</v>
      </c>
      <c r="K512" s="187" t="s">
        <v>50</v>
      </c>
      <c r="L512" s="185" t="s">
        <v>51</v>
      </c>
      <c r="M512" s="185" t="s">
        <v>1893</v>
      </c>
      <c r="N512" s="187" t="s">
        <v>1218</v>
      </c>
      <c r="O512" s="185" t="s">
        <v>906</v>
      </c>
      <c r="P512" s="185" t="s">
        <v>2470</v>
      </c>
      <c r="Q512" s="404" t="s">
        <v>2878</v>
      </c>
      <c r="R512" s="191" t="s">
        <v>2884</v>
      </c>
      <c r="S512" s="224"/>
      <c r="T512" s="224"/>
      <c r="U512" s="192">
        <v>1</v>
      </c>
    </row>
    <row r="513" spans="1:21" s="286" customFormat="1" ht="348.95" customHeight="1" x14ac:dyDescent="0.3">
      <c r="A513" s="185">
        <v>2</v>
      </c>
      <c r="B513" s="185" t="s">
        <v>2885</v>
      </c>
      <c r="C513" s="196" t="s">
        <v>2886</v>
      </c>
      <c r="D513" s="187"/>
      <c r="E513" s="185" t="s">
        <v>0</v>
      </c>
      <c r="F513" s="185" t="s">
        <v>113</v>
      </c>
      <c r="G513" s="185" t="s">
        <v>2883</v>
      </c>
      <c r="H513" s="185" t="s">
        <v>2383</v>
      </c>
      <c r="I513" s="185" t="s">
        <v>2335</v>
      </c>
      <c r="J513" s="187" t="s">
        <v>260</v>
      </c>
      <c r="K513" s="187" t="s">
        <v>50</v>
      </c>
      <c r="L513" s="185" t="s">
        <v>51</v>
      </c>
      <c r="M513" s="185" t="s">
        <v>52</v>
      </c>
      <c r="N513" s="187" t="s">
        <v>1218</v>
      </c>
      <c r="O513" s="185" t="s">
        <v>906</v>
      </c>
      <c r="P513" s="185" t="s">
        <v>2470</v>
      </c>
      <c r="Q513" s="404" t="s">
        <v>2878</v>
      </c>
      <c r="R513" s="191" t="s">
        <v>2887</v>
      </c>
      <c r="S513" s="224"/>
      <c r="T513" s="224"/>
      <c r="U513" s="192">
        <v>1</v>
      </c>
    </row>
    <row r="514" spans="1:21" s="289" customFormat="1" ht="20.25" customHeight="1" x14ac:dyDescent="0.3">
      <c r="A514" s="458" t="s">
        <v>43</v>
      </c>
      <c r="B514" s="459"/>
      <c r="C514" s="459"/>
      <c r="D514" s="459"/>
      <c r="E514" s="459"/>
      <c r="F514" s="459"/>
      <c r="G514" s="459"/>
      <c r="H514" s="459"/>
      <c r="I514" s="459"/>
      <c r="J514" s="459"/>
      <c r="K514" s="459"/>
      <c r="L514" s="459"/>
      <c r="M514" s="459"/>
      <c r="N514" s="459"/>
      <c r="O514" s="459"/>
      <c r="P514" s="459"/>
      <c r="Q514" s="459"/>
      <c r="R514" s="459"/>
      <c r="S514" s="459"/>
      <c r="T514" s="460"/>
      <c r="U514" s="192"/>
    </row>
    <row r="515" spans="1:21" s="289" customFormat="1" ht="348.95" customHeight="1" x14ac:dyDescent="0.3">
      <c r="A515" s="185">
        <v>1</v>
      </c>
      <c r="B515" s="185" t="s">
        <v>2888</v>
      </c>
      <c r="C515" s="196" t="s">
        <v>1012</v>
      </c>
      <c r="D515" s="408"/>
      <c r="E515" s="187" t="s">
        <v>0</v>
      </c>
      <c r="F515" s="185" t="s">
        <v>1120</v>
      </c>
      <c r="G515" s="185" t="s">
        <v>2883</v>
      </c>
      <c r="H515" s="185" t="s">
        <v>2383</v>
      </c>
      <c r="I515" s="185" t="s">
        <v>2335</v>
      </c>
      <c r="J515" s="187" t="s">
        <v>325</v>
      </c>
      <c r="K515" s="187" t="s">
        <v>50</v>
      </c>
      <c r="L515" s="185" t="s">
        <v>51</v>
      </c>
      <c r="M515" s="185" t="s">
        <v>1893</v>
      </c>
      <c r="N515" s="187" t="s">
        <v>1218</v>
      </c>
      <c r="O515" s="185" t="s">
        <v>906</v>
      </c>
      <c r="P515" s="185" t="s">
        <v>2470</v>
      </c>
      <c r="Q515" s="189" t="s">
        <v>2889</v>
      </c>
      <c r="R515" s="191" t="s">
        <v>2890</v>
      </c>
      <c r="S515" s="224"/>
      <c r="T515" s="224"/>
      <c r="U515" s="192">
        <v>1</v>
      </c>
    </row>
    <row r="516" spans="1:21" s="286" customFormat="1" ht="348.95" customHeight="1" x14ac:dyDescent="0.3">
      <c r="A516" s="185">
        <v>2</v>
      </c>
      <c r="B516" s="185" t="s">
        <v>2891</v>
      </c>
      <c r="C516" s="196" t="s">
        <v>2892</v>
      </c>
      <c r="D516" s="408"/>
      <c r="E516" s="187" t="s">
        <v>0</v>
      </c>
      <c r="F516" s="185" t="s">
        <v>1120</v>
      </c>
      <c r="G516" s="185" t="s">
        <v>2883</v>
      </c>
      <c r="H516" s="185" t="s">
        <v>2383</v>
      </c>
      <c r="I516" s="185" t="s">
        <v>2335</v>
      </c>
      <c r="J516" s="187" t="s">
        <v>1023</v>
      </c>
      <c r="K516" s="187" t="s">
        <v>50</v>
      </c>
      <c r="L516" s="185" t="s">
        <v>51</v>
      </c>
      <c r="M516" s="185" t="s">
        <v>2893</v>
      </c>
      <c r="N516" s="187" t="s">
        <v>1218</v>
      </c>
      <c r="O516" s="185" t="s">
        <v>906</v>
      </c>
      <c r="P516" s="185" t="s">
        <v>2470</v>
      </c>
      <c r="Q516" s="191" t="s">
        <v>2894</v>
      </c>
      <c r="R516" s="191" t="s">
        <v>2895</v>
      </c>
      <c r="S516" s="224"/>
      <c r="T516" s="224"/>
      <c r="U516" s="192">
        <v>1</v>
      </c>
    </row>
    <row r="517" spans="1:21" s="289" customFormat="1" ht="348.95" customHeight="1" x14ac:dyDescent="0.3">
      <c r="A517" s="185">
        <v>3</v>
      </c>
      <c r="B517" s="185" t="s">
        <v>1985</v>
      </c>
      <c r="C517" s="196" t="s">
        <v>2896</v>
      </c>
      <c r="D517" s="408"/>
      <c r="E517" s="187" t="s">
        <v>0</v>
      </c>
      <c r="F517" s="185" t="s">
        <v>1120</v>
      </c>
      <c r="G517" s="185" t="s">
        <v>2883</v>
      </c>
      <c r="H517" s="185" t="s">
        <v>2383</v>
      </c>
      <c r="I517" s="185" t="s">
        <v>2346</v>
      </c>
      <c r="J517" s="187" t="s">
        <v>325</v>
      </c>
      <c r="K517" s="187" t="s">
        <v>50</v>
      </c>
      <c r="L517" s="185" t="s">
        <v>51</v>
      </c>
      <c r="M517" s="185" t="s">
        <v>2897</v>
      </c>
      <c r="N517" s="187" t="s">
        <v>1218</v>
      </c>
      <c r="O517" s="185" t="s">
        <v>906</v>
      </c>
      <c r="P517" s="185" t="s">
        <v>2470</v>
      </c>
      <c r="Q517" s="191" t="s">
        <v>2898</v>
      </c>
      <c r="R517" s="191" t="s">
        <v>2899</v>
      </c>
      <c r="S517" s="224"/>
      <c r="T517" s="224"/>
      <c r="U517" s="192">
        <v>1</v>
      </c>
    </row>
    <row r="518" spans="1:21" s="286" customFormat="1" ht="20.25" customHeight="1" x14ac:dyDescent="0.3">
      <c r="A518" s="458" t="s">
        <v>2900</v>
      </c>
      <c r="B518" s="459"/>
      <c r="C518" s="459"/>
      <c r="D518" s="459"/>
      <c r="E518" s="459"/>
      <c r="F518" s="459"/>
      <c r="G518" s="459"/>
      <c r="H518" s="459"/>
      <c r="I518" s="459"/>
      <c r="J518" s="459"/>
      <c r="K518" s="459"/>
      <c r="L518" s="459"/>
      <c r="M518" s="459"/>
      <c r="N518" s="459"/>
      <c r="O518" s="459"/>
      <c r="P518" s="459"/>
      <c r="Q518" s="459"/>
      <c r="R518" s="459"/>
      <c r="S518" s="459"/>
      <c r="T518" s="460"/>
      <c r="U518" s="192"/>
    </row>
    <row r="519" spans="1:21" s="286" customFormat="1" ht="20.25" customHeight="1" x14ac:dyDescent="0.3">
      <c r="A519" s="505" t="s">
        <v>2867</v>
      </c>
      <c r="B519" s="506"/>
      <c r="C519" s="506"/>
      <c r="D519" s="506"/>
      <c r="E519" s="506"/>
      <c r="F519" s="506"/>
      <c r="G519" s="506"/>
      <c r="H519" s="506"/>
      <c r="I519" s="506"/>
      <c r="J519" s="506"/>
      <c r="K519" s="506"/>
      <c r="L519" s="506"/>
      <c r="M519" s="506"/>
      <c r="N519" s="506"/>
      <c r="O519" s="506"/>
      <c r="P519" s="506"/>
      <c r="Q519" s="506"/>
      <c r="R519" s="506"/>
      <c r="S519" s="506"/>
      <c r="T519" s="507"/>
      <c r="U519" s="192"/>
    </row>
    <row r="520" spans="1:21" s="289" customFormat="1" ht="348.95" customHeight="1" x14ac:dyDescent="0.3">
      <c r="A520" s="403">
        <v>1</v>
      </c>
      <c r="B520" s="403" t="s">
        <v>2901</v>
      </c>
      <c r="C520" s="196" t="s">
        <v>2902</v>
      </c>
      <c r="D520" s="187"/>
      <c r="E520" s="190" t="s">
        <v>0</v>
      </c>
      <c r="F520" s="185" t="s">
        <v>49</v>
      </c>
      <c r="G520" s="185" t="s">
        <v>2903</v>
      </c>
      <c r="H520" s="185" t="s">
        <v>2383</v>
      </c>
      <c r="I520" s="185" t="s">
        <v>2842</v>
      </c>
      <c r="J520" s="187" t="s">
        <v>325</v>
      </c>
      <c r="K520" s="187" t="s">
        <v>50</v>
      </c>
      <c r="L520" s="403" t="s">
        <v>51</v>
      </c>
      <c r="M520" s="185" t="s">
        <v>1893</v>
      </c>
      <c r="N520" s="187" t="s">
        <v>2904</v>
      </c>
      <c r="O520" s="185" t="s">
        <v>906</v>
      </c>
      <c r="P520" s="403" t="s">
        <v>2470</v>
      </c>
      <c r="Q520" s="189" t="s">
        <v>2905</v>
      </c>
      <c r="R520" s="191" t="s">
        <v>2906</v>
      </c>
      <c r="S520" s="224"/>
      <c r="T520" s="224"/>
      <c r="U520" s="192">
        <v>1</v>
      </c>
    </row>
    <row r="521" spans="1:21" s="289" customFormat="1" ht="20.25" customHeight="1" x14ac:dyDescent="0.3">
      <c r="A521" s="458" t="s">
        <v>43</v>
      </c>
      <c r="B521" s="459"/>
      <c r="C521" s="459"/>
      <c r="D521" s="459"/>
      <c r="E521" s="459"/>
      <c r="F521" s="459"/>
      <c r="G521" s="459"/>
      <c r="H521" s="459"/>
      <c r="I521" s="459"/>
      <c r="J521" s="459"/>
      <c r="K521" s="459"/>
      <c r="L521" s="459"/>
      <c r="M521" s="459"/>
      <c r="N521" s="459"/>
      <c r="O521" s="459"/>
      <c r="P521" s="459"/>
      <c r="Q521" s="459"/>
      <c r="R521" s="459"/>
      <c r="S521" s="459"/>
      <c r="T521" s="460"/>
      <c r="U521" s="192"/>
    </row>
    <row r="522" spans="1:21" s="287" customFormat="1" ht="348.95" customHeight="1" x14ac:dyDescent="0.3">
      <c r="A522" s="196" t="s">
        <v>376</v>
      </c>
      <c r="B522" s="403" t="s">
        <v>985</v>
      </c>
      <c r="C522" s="403" t="s">
        <v>2907</v>
      </c>
      <c r="D522" s="403"/>
      <c r="E522" s="196" t="s">
        <v>0</v>
      </c>
      <c r="F522" s="403" t="s">
        <v>2035</v>
      </c>
      <c r="G522" s="403" t="s">
        <v>2903</v>
      </c>
      <c r="H522" s="403" t="s">
        <v>2383</v>
      </c>
      <c r="I522" s="403" t="s">
        <v>2346</v>
      </c>
      <c r="J522" s="403" t="s">
        <v>1023</v>
      </c>
      <c r="K522" s="196" t="s">
        <v>50</v>
      </c>
      <c r="L522" s="403" t="s">
        <v>51</v>
      </c>
      <c r="M522" s="403" t="s">
        <v>2908</v>
      </c>
      <c r="N522" s="196" t="s">
        <v>1218</v>
      </c>
      <c r="O522" s="185" t="s">
        <v>906</v>
      </c>
      <c r="P522" s="403" t="s">
        <v>2470</v>
      </c>
      <c r="Q522" s="404" t="s">
        <v>2909</v>
      </c>
      <c r="R522" s="404" t="s">
        <v>2910</v>
      </c>
      <c r="S522" s="224"/>
      <c r="T522" s="224"/>
      <c r="U522" s="192">
        <v>1</v>
      </c>
    </row>
    <row r="523" spans="1:21" s="287" customFormat="1" ht="348.95" customHeight="1" x14ac:dyDescent="0.3">
      <c r="A523" s="196" t="s">
        <v>1822</v>
      </c>
      <c r="B523" s="403" t="s">
        <v>2911</v>
      </c>
      <c r="C523" s="403" t="s">
        <v>2912</v>
      </c>
      <c r="D523" s="403"/>
      <c r="E523" s="196" t="s">
        <v>0</v>
      </c>
      <c r="F523" s="403" t="s">
        <v>2035</v>
      </c>
      <c r="G523" s="403" t="s">
        <v>2903</v>
      </c>
      <c r="H523" s="403" t="s">
        <v>2383</v>
      </c>
      <c r="I523" s="403" t="s">
        <v>2346</v>
      </c>
      <c r="J523" s="403" t="s">
        <v>260</v>
      </c>
      <c r="K523" s="196" t="s">
        <v>50</v>
      </c>
      <c r="L523" s="403" t="s">
        <v>51</v>
      </c>
      <c r="M523" s="403" t="s">
        <v>1893</v>
      </c>
      <c r="N523" s="196" t="s">
        <v>1218</v>
      </c>
      <c r="O523" s="185" t="s">
        <v>906</v>
      </c>
      <c r="P523" s="406" t="s">
        <v>2470</v>
      </c>
      <c r="Q523" s="404" t="s">
        <v>2913</v>
      </c>
      <c r="R523" s="404" t="s">
        <v>2914</v>
      </c>
      <c r="S523" s="224"/>
      <c r="T523" s="224"/>
      <c r="U523" s="192">
        <v>1</v>
      </c>
    </row>
    <row r="524" spans="1:21" s="289" customFormat="1" ht="20.25" customHeight="1" x14ac:dyDescent="0.3">
      <c r="A524" s="458" t="s">
        <v>2915</v>
      </c>
      <c r="B524" s="459"/>
      <c r="C524" s="459"/>
      <c r="D524" s="459"/>
      <c r="E524" s="459"/>
      <c r="F524" s="459"/>
      <c r="G524" s="459"/>
      <c r="H524" s="459"/>
      <c r="I524" s="459"/>
      <c r="J524" s="459"/>
      <c r="K524" s="459"/>
      <c r="L524" s="459"/>
      <c r="M524" s="459"/>
      <c r="N524" s="459"/>
      <c r="O524" s="459"/>
      <c r="P524" s="459"/>
      <c r="Q524" s="459"/>
      <c r="R524" s="459"/>
      <c r="S524" s="459"/>
      <c r="T524" s="460"/>
      <c r="U524" s="192"/>
    </row>
    <row r="525" spans="1:21" s="287" customFormat="1" ht="20.25" customHeight="1" x14ac:dyDescent="0.3">
      <c r="A525" s="458" t="s">
        <v>43</v>
      </c>
      <c r="B525" s="459"/>
      <c r="C525" s="459"/>
      <c r="D525" s="459"/>
      <c r="E525" s="459"/>
      <c r="F525" s="459"/>
      <c r="G525" s="459"/>
      <c r="H525" s="459"/>
      <c r="I525" s="459"/>
      <c r="J525" s="459"/>
      <c r="K525" s="459"/>
      <c r="L525" s="459"/>
      <c r="M525" s="459"/>
      <c r="N525" s="459"/>
      <c r="O525" s="459"/>
      <c r="P525" s="459"/>
      <c r="Q525" s="459"/>
      <c r="R525" s="459"/>
      <c r="S525" s="459"/>
      <c r="T525" s="460"/>
      <c r="U525" s="192"/>
    </row>
    <row r="526" spans="1:21" s="287" customFormat="1" ht="348.95" customHeight="1" x14ac:dyDescent="0.3">
      <c r="A526" s="196" t="s">
        <v>376</v>
      </c>
      <c r="B526" s="403" t="s">
        <v>2916</v>
      </c>
      <c r="C526" s="403" t="s">
        <v>2917</v>
      </c>
      <c r="D526" s="403"/>
      <c r="E526" s="196" t="s">
        <v>0</v>
      </c>
      <c r="F526" s="403" t="s">
        <v>2035</v>
      </c>
      <c r="G526" s="403" t="s">
        <v>2918</v>
      </c>
      <c r="H526" s="403" t="s">
        <v>2383</v>
      </c>
      <c r="I526" s="403" t="s">
        <v>2346</v>
      </c>
      <c r="J526" s="403" t="s">
        <v>260</v>
      </c>
      <c r="K526" s="196" t="s">
        <v>50</v>
      </c>
      <c r="L526" s="403" t="s">
        <v>51</v>
      </c>
      <c r="M526" s="403" t="s">
        <v>1893</v>
      </c>
      <c r="N526" s="196" t="s">
        <v>1218</v>
      </c>
      <c r="O526" s="185" t="s">
        <v>906</v>
      </c>
      <c r="P526" s="406" t="s">
        <v>2470</v>
      </c>
      <c r="Q526" s="404" t="s">
        <v>2919</v>
      </c>
      <c r="R526" s="404" t="s">
        <v>2920</v>
      </c>
      <c r="S526" s="224"/>
      <c r="T526" s="224"/>
      <c r="U526" s="192">
        <v>1</v>
      </c>
    </row>
    <row r="527" spans="1:21" s="289" customFormat="1" ht="348.95" customHeight="1" x14ac:dyDescent="0.3">
      <c r="A527" s="196" t="s">
        <v>1822</v>
      </c>
      <c r="B527" s="403" t="s">
        <v>2921</v>
      </c>
      <c r="C527" s="196" t="s">
        <v>2922</v>
      </c>
      <c r="D527" s="403"/>
      <c r="E527" s="196" t="s">
        <v>0</v>
      </c>
      <c r="F527" s="403" t="s">
        <v>2035</v>
      </c>
      <c r="G527" s="403" t="s">
        <v>2918</v>
      </c>
      <c r="H527" s="403" t="s">
        <v>2383</v>
      </c>
      <c r="I527" s="403" t="s">
        <v>2346</v>
      </c>
      <c r="J527" s="403" t="s">
        <v>260</v>
      </c>
      <c r="K527" s="196" t="s">
        <v>50</v>
      </c>
      <c r="L527" s="403" t="s">
        <v>51</v>
      </c>
      <c r="M527" s="403" t="s">
        <v>1893</v>
      </c>
      <c r="N527" s="196" t="s">
        <v>1218</v>
      </c>
      <c r="O527" s="185" t="s">
        <v>906</v>
      </c>
      <c r="P527" s="406" t="s">
        <v>2470</v>
      </c>
      <c r="Q527" s="404" t="s">
        <v>2923</v>
      </c>
      <c r="R527" s="404" t="s">
        <v>2924</v>
      </c>
      <c r="S527" s="224"/>
      <c r="T527" s="224"/>
      <c r="U527" s="192">
        <v>1</v>
      </c>
    </row>
    <row r="528" spans="1:21" s="289" customFormat="1" ht="20.25" customHeight="1" x14ac:dyDescent="0.3">
      <c r="A528" s="458" t="s">
        <v>2925</v>
      </c>
      <c r="B528" s="459"/>
      <c r="C528" s="459"/>
      <c r="D528" s="459"/>
      <c r="E528" s="459"/>
      <c r="F528" s="459"/>
      <c r="G528" s="459"/>
      <c r="H528" s="459"/>
      <c r="I528" s="459"/>
      <c r="J528" s="459"/>
      <c r="K528" s="459"/>
      <c r="L528" s="459"/>
      <c r="M528" s="459"/>
      <c r="N528" s="459"/>
      <c r="O528" s="459"/>
      <c r="P528" s="459"/>
      <c r="Q528" s="459"/>
      <c r="R528" s="459"/>
      <c r="S528" s="459"/>
      <c r="T528" s="460"/>
      <c r="U528" s="192"/>
    </row>
    <row r="529" spans="1:21" s="287" customFormat="1" ht="20.25" customHeight="1" x14ac:dyDescent="0.3">
      <c r="A529" s="458" t="s">
        <v>42</v>
      </c>
      <c r="B529" s="459"/>
      <c r="C529" s="459"/>
      <c r="D529" s="459"/>
      <c r="E529" s="459"/>
      <c r="F529" s="459"/>
      <c r="G529" s="459"/>
      <c r="H529" s="459"/>
      <c r="I529" s="459"/>
      <c r="J529" s="459"/>
      <c r="K529" s="459"/>
      <c r="L529" s="459"/>
      <c r="M529" s="459"/>
      <c r="N529" s="459"/>
      <c r="O529" s="459"/>
      <c r="P529" s="459"/>
      <c r="Q529" s="459"/>
      <c r="R529" s="459"/>
      <c r="S529" s="459"/>
      <c r="T529" s="460"/>
      <c r="U529" s="192"/>
    </row>
    <row r="530" spans="1:21" s="289" customFormat="1" ht="393.75" customHeight="1" x14ac:dyDescent="0.3">
      <c r="A530" s="185">
        <v>1</v>
      </c>
      <c r="B530" s="185" t="s">
        <v>2926</v>
      </c>
      <c r="C530" s="403" t="s">
        <v>2927</v>
      </c>
      <c r="D530" s="185"/>
      <c r="E530" s="185" t="s">
        <v>0</v>
      </c>
      <c r="F530" s="185" t="s">
        <v>113</v>
      </c>
      <c r="G530" s="185" t="s">
        <v>2928</v>
      </c>
      <c r="H530" s="185" t="s">
        <v>2383</v>
      </c>
      <c r="I530" s="185" t="s">
        <v>2346</v>
      </c>
      <c r="J530" s="185" t="s">
        <v>325</v>
      </c>
      <c r="K530" s="187" t="s">
        <v>50</v>
      </c>
      <c r="L530" s="185" t="s">
        <v>51</v>
      </c>
      <c r="M530" s="185" t="s">
        <v>52</v>
      </c>
      <c r="N530" s="187" t="s">
        <v>1218</v>
      </c>
      <c r="O530" s="185" t="s">
        <v>906</v>
      </c>
      <c r="P530" s="185" t="s">
        <v>2470</v>
      </c>
      <c r="Q530" s="191" t="s">
        <v>2929</v>
      </c>
      <c r="R530" s="191" t="s">
        <v>2930</v>
      </c>
      <c r="S530" s="224"/>
      <c r="T530" s="224"/>
      <c r="U530" s="192">
        <v>1</v>
      </c>
    </row>
    <row r="531" spans="1:21" s="289" customFormat="1" ht="20.25" customHeight="1" x14ac:dyDescent="0.3">
      <c r="A531" s="458" t="s">
        <v>43</v>
      </c>
      <c r="B531" s="459"/>
      <c r="C531" s="459"/>
      <c r="D531" s="459"/>
      <c r="E531" s="459"/>
      <c r="F531" s="459"/>
      <c r="G531" s="459"/>
      <c r="H531" s="459"/>
      <c r="I531" s="459"/>
      <c r="J531" s="459"/>
      <c r="K531" s="459"/>
      <c r="L531" s="459"/>
      <c r="M531" s="459"/>
      <c r="N531" s="459"/>
      <c r="O531" s="459"/>
      <c r="P531" s="459"/>
      <c r="Q531" s="459"/>
      <c r="R531" s="459"/>
      <c r="S531" s="459"/>
      <c r="T531" s="460"/>
      <c r="U531" s="192"/>
    </row>
    <row r="532" spans="1:21" s="289" customFormat="1" ht="348.95" customHeight="1" x14ac:dyDescent="0.3">
      <c r="A532" s="187">
        <v>1</v>
      </c>
      <c r="B532" s="185" t="s">
        <v>2931</v>
      </c>
      <c r="C532" s="403" t="s">
        <v>2932</v>
      </c>
      <c r="D532" s="185" t="s">
        <v>0</v>
      </c>
      <c r="E532" s="187"/>
      <c r="F532" s="185" t="s">
        <v>2035</v>
      </c>
      <c r="G532" s="185" t="s">
        <v>2928</v>
      </c>
      <c r="H532" s="185" t="s">
        <v>2383</v>
      </c>
      <c r="I532" s="185" t="s">
        <v>2346</v>
      </c>
      <c r="J532" s="185" t="s">
        <v>242</v>
      </c>
      <c r="K532" s="187" t="s">
        <v>50</v>
      </c>
      <c r="L532" s="185" t="s">
        <v>51</v>
      </c>
      <c r="M532" s="185" t="s">
        <v>1893</v>
      </c>
      <c r="N532" s="409" t="s">
        <v>1218</v>
      </c>
      <c r="O532" s="185" t="s">
        <v>906</v>
      </c>
      <c r="P532" s="185" t="s">
        <v>2470</v>
      </c>
      <c r="Q532" s="191" t="s">
        <v>2933</v>
      </c>
      <c r="R532" s="191" t="s">
        <v>2934</v>
      </c>
      <c r="S532" s="224"/>
      <c r="T532" s="224"/>
      <c r="U532" s="192">
        <v>1</v>
      </c>
    </row>
    <row r="533" spans="1:21" s="289" customFormat="1" ht="348.95" customHeight="1" x14ac:dyDescent="0.3">
      <c r="A533" s="185">
        <v>2</v>
      </c>
      <c r="B533" s="185" t="s">
        <v>2935</v>
      </c>
      <c r="C533" s="403" t="s">
        <v>2936</v>
      </c>
      <c r="D533" s="185" t="s">
        <v>0</v>
      </c>
      <c r="E533" s="187"/>
      <c r="F533" s="185" t="s">
        <v>2035</v>
      </c>
      <c r="G533" s="185" t="s">
        <v>2928</v>
      </c>
      <c r="H533" s="185" t="s">
        <v>2937</v>
      </c>
      <c r="I533" s="185" t="s">
        <v>2335</v>
      </c>
      <c r="J533" s="185" t="s">
        <v>325</v>
      </c>
      <c r="K533" s="187" t="s">
        <v>50</v>
      </c>
      <c r="L533" s="185" t="s">
        <v>51</v>
      </c>
      <c r="M533" s="185" t="s">
        <v>52</v>
      </c>
      <c r="N533" s="187" t="s">
        <v>1218</v>
      </c>
      <c r="O533" s="185" t="s">
        <v>906</v>
      </c>
      <c r="P533" s="185" t="s">
        <v>2470</v>
      </c>
      <c r="Q533" s="191" t="s">
        <v>2938</v>
      </c>
      <c r="R533" s="191" t="s">
        <v>2939</v>
      </c>
      <c r="S533" s="224"/>
      <c r="T533" s="224"/>
      <c r="U533" s="192">
        <v>1</v>
      </c>
    </row>
    <row r="534" spans="1:21" s="287" customFormat="1" ht="20.25" customHeight="1" x14ac:dyDescent="0.3">
      <c r="A534" s="458" t="s">
        <v>2940</v>
      </c>
      <c r="B534" s="459"/>
      <c r="C534" s="459"/>
      <c r="D534" s="459"/>
      <c r="E534" s="459"/>
      <c r="F534" s="459"/>
      <c r="G534" s="459"/>
      <c r="H534" s="459"/>
      <c r="I534" s="459"/>
      <c r="J534" s="459"/>
      <c r="K534" s="459"/>
      <c r="L534" s="459"/>
      <c r="M534" s="459"/>
      <c r="N534" s="459"/>
      <c r="O534" s="459"/>
      <c r="P534" s="459"/>
      <c r="Q534" s="459"/>
      <c r="R534" s="459"/>
      <c r="S534" s="459"/>
      <c r="T534" s="460"/>
      <c r="U534" s="192"/>
    </row>
    <row r="535" spans="1:21" s="289" customFormat="1" ht="20.25" customHeight="1" x14ac:dyDescent="0.3">
      <c r="A535" s="458" t="s">
        <v>42</v>
      </c>
      <c r="B535" s="459"/>
      <c r="C535" s="459"/>
      <c r="D535" s="459"/>
      <c r="E535" s="459"/>
      <c r="F535" s="459"/>
      <c r="G535" s="459"/>
      <c r="H535" s="459"/>
      <c r="I535" s="459"/>
      <c r="J535" s="459"/>
      <c r="K535" s="459"/>
      <c r="L535" s="459"/>
      <c r="M535" s="459"/>
      <c r="N535" s="459"/>
      <c r="O535" s="459"/>
      <c r="P535" s="459"/>
      <c r="Q535" s="459"/>
      <c r="R535" s="459"/>
      <c r="S535" s="459"/>
      <c r="T535" s="460"/>
      <c r="U535" s="192"/>
    </row>
    <row r="536" spans="1:21" s="289" customFormat="1" ht="348.95" customHeight="1" x14ac:dyDescent="0.3">
      <c r="A536" s="185">
        <v>1</v>
      </c>
      <c r="B536" s="185" t="s">
        <v>2941</v>
      </c>
      <c r="C536" s="196" t="s">
        <v>2942</v>
      </c>
      <c r="D536" s="187" t="s">
        <v>0</v>
      </c>
      <c r="E536" s="190"/>
      <c r="F536" s="185" t="s">
        <v>49</v>
      </c>
      <c r="G536" s="185" t="s">
        <v>2943</v>
      </c>
      <c r="H536" s="185" t="s">
        <v>2383</v>
      </c>
      <c r="I536" s="185" t="s">
        <v>2346</v>
      </c>
      <c r="J536" s="410" t="s">
        <v>474</v>
      </c>
      <c r="K536" s="187" t="s">
        <v>50</v>
      </c>
      <c r="L536" s="185" t="s">
        <v>51</v>
      </c>
      <c r="M536" s="185" t="s">
        <v>52</v>
      </c>
      <c r="N536" s="187" t="s">
        <v>1218</v>
      </c>
      <c r="O536" s="185" t="s">
        <v>906</v>
      </c>
      <c r="P536" s="185" t="s">
        <v>2470</v>
      </c>
      <c r="Q536" s="189" t="s">
        <v>2944</v>
      </c>
      <c r="R536" s="191" t="s">
        <v>2945</v>
      </c>
      <c r="S536" s="224"/>
      <c r="T536" s="224"/>
      <c r="U536" s="192">
        <v>1</v>
      </c>
    </row>
    <row r="537" spans="1:21" s="287" customFormat="1" ht="348.95" customHeight="1" x14ac:dyDescent="0.3">
      <c r="A537" s="185">
        <v>2</v>
      </c>
      <c r="B537" s="185" t="s">
        <v>2946</v>
      </c>
      <c r="C537" s="196" t="s">
        <v>2110</v>
      </c>
      <c r="D537" s="187"/>
      <c r="E537" s="190" t="s">
        <v>0</v>
      </c>
      <c r="F537" s="185" t="s">
        <v>113</v>
      </c>
      <c r="G537" s="185" t="s">
        <v>2943</v>
      </c>
      <c r="H537" s="185" t="s">
        <v>2383</v>
      </c>
      <c r="I537" s="185" t="s">
        <v>2346</v>
      </c>
      <c r="J537" s="187" t="s">
        <v>260</v>
      </c>
      <c r="K537" s="187" t="s">
        <v>50</v>
      </c>
      <c r="L537" s="185" t="s">
        <v>51</v>
      </c>
      <c r="M537" s="185" t="s">
        <v>52</v>
      </c>
      <c r="N537" s="187" t="s">
        <v>2947</v>
      </c>
      <c r="O537" s="185" t="s">
        <v>906</v>
      </c>
      <c r="P537" s="185" t="s">
        <v>2470</v>
      </c>
      <c r="Q537" s="189" t="s">
        <v>2948</v>
      </c>
      <c r="R537" s="191" t="s">
        <v>2949</v>
      </c>
      <c r="S537" s="224"/>
      <c r="T537" s="224"/>
      <c r="U537" s="192">
        <v>1</v>
      </c>
    </row>
    <row r="538" spans="1:21" s="289" customFormat="1" ht="20.25" customHeight="1" x14ac:dyDescent="0.3">
      <c r="A538" s="458" t="s">
        <v>43</v>
      </c>
      <c r="B538" s="459"/>
      <c r="C538" s="459"/>
      <c r="D538" s="459"/>
      <c r="E538" s="459"/>
      <c r="F538" s="459"/>
      <c r="G538" s="459"/>
      <c r="H538" s="459"/>
      <c r="I538" s="459"/>
      <c r="J538" s="459"/>
      <c r="K538" s="459"/>
      <c r="L538" s="459"/>
      <c r="M538" s="459"/>
      <c r="N538" s="459"/>
      <c r="O538" s="459"/>
      <c r="P538" s="459"/>
      <c r="Q538" s="459"/>
      <c r="R538" s="459"/>
      <c r="S538" s="459"/>
      <c r="T538" s="460"/>
      <c r="U538" s="192"/>
    </row>
    <row r="539" spans="1:21" s="289" customFormat="1" ht="348.95" customHeight="1" x14ac:dyDescent="0.3">
      <c r="A539" s="185">
        <v>1</v>
      </c>
      <c r="B539" s="411" t="s">
        <v>1337</v>
      </c>
      <c r="C539" s="196" t="s">
        <v>2950</v>
      </c>
      <c r="D539" s="187"/>
      <c r="E539" s="187" t="s">
        <v>0</v>
      </c>
      <c r="F539" s="185" t="s">
        <v>2035</v>
      </c>
      <c r="G539" s="185" t="s">
        <v>2943</v>
      </c>
      <c r="H539" s="185" t="s">
        <v>2383</v>
      </c>
      <c r="I539" s="185" t="s">
        <v>2335</v>
      </c>
      <c r="J539" s="187" t="s">
        <v>242</v>
      </c>
      <c r="K539" s="187" t="s">
        <v>50</v>
      </c>
      <c r="L539" s="185" t="s">
        <v>51</v>
      </c>
      <c r="M539" s="185" t="s">
        <v>1893</v>
      </c>
      <c r="N539" s="187" t="s">
        <v>1218</v>
      </c>
      <c r="O539" s="185" t="s">
        <v>906</v>
      </c>
      <c r="P539" s="185" t="s">
        <v>2470</v>
      </c>
      <c r="Q539" s="189" t="s">
        <v>2951</v>
      </c>
      <c r="R539" s="191" t="s">
        <v>2952</v>
      </c>
      <c r="S539" s="224"/>
      <c r="T539" s="224"/>
      <c r="U539" s="192">
        <v>1</v>
      </c>
    </row>
    <row r="540" spans="1:21" s="289" customFormat="1" ht="20.25" customHeight="1" x14ac:dyDescent="0.3">
      <c r="A540" s="458" t="s">
        <v>2953</v>
      </c>
      <c r="B540" s="459"/>
      <c r="C540" s="459"/>
      <c r="D540" s="459"/>
      <c r="E540" s="459"/>
      <c r="F540" s="459"/>
      <c r="G540" s="459"/>
      <c r="H540" s="459"/>
      <c r="I540" s="459"/>
      <c r="J540" s="459"/>
      <c r="K540" s="459"/>
      <c r="L540" s="459"/>
      <c r="M540" s="459"/>
      <c r="N540" s="459"/>
      <c r="O540" s="459"/>
      <c r="P540" s="459"/>
      <c r="Q540" s="459"/>
      <c r="R540" s="459"/>
      <c r="S540" s="459"/>
      <c r="T540" s="460"/>
      <c r="U540" s="192"/>
    </row>
    <row r="541" spans="1:21" s="289" customFormat="1" ht="20.25" customHeight="1" x14ac:dyDescent="0.3">
      <c r="A541" s="458" t="s">
        <v>42</v>
      </c>
      <c r="B541" s="459"/>
      <c r="C541" s="459"/>
      <c r="D541" s="459"/>
      <c r="E541" s="459"/>
      <c r="F541" s="459"/>
      <c r="G541" s="459"/>
      <c r="H541" s="459"/>
      <c r="I541" s="459"/>
      <c r="J541" s="459"/>
      <c r="K541" s="459"/>
      <c r="L541" s="459"/>
      <c r="M541" s="459"/>
      <c r="N541" s="459"/>
      <c r="O541" s="459"/>
      <c r="P541" s="459"/>
      <c r="Q541" s="459"/>
      <c r="R541" s="459"/>
      <c r="S541" s="459"/>
      <c r="T541" s="460"/>
      <c r="U541" s="192"/>
    </row>
    <row r="542" spans="1:21" s="287" customFormat="1" ht="348.95" customHeight="1" x14ac:dyDescent="0.3">
      <c r="A542" s="185">
        <v>1</v>
      </c>
      <c r="B542" s="185" t="s">
        <v>1750</v>
      </c>
      <c r="C542" s="196" t="s">
        <v>2954</v>
      </c>
      <c r="D542" s="187"/>
      <c r="E542" s="190" t="s">
        <v>0</v>
      </c>
      <c r="F542" s="185" t="s">
        <v>116</v>
      </c>
      <c r="G542" s="185" t="s">
        <v>2955</v>
      </c>
      <c r="H542" s="185" t="s">
        <v>2383</v>
      </c>
      <c r="I542" s="185" t="s">
        <v>2335</v>
      </c>
      <c r="J542" s="187" t="s">
        <v>234</v>
      </c>
      <c r="K542" s="187" t="s">
        <v>50</v>
      </c>
      <c r="L542" s="185" t="s">
        <v>51</v>
      </c>
      <c r="M542" s="185" t="s">
        <v>52</v>
      </c>
      <c r="N542" s="187" t="s">
        <v>1218</v>
      </c>
      <c r="O542" s="185" t="s">
        <v>906</v>
      </c>
      <c r="P542" s="185" t="s">
        <v>2470</v>
      </c>
      <c r="Q542" s="189" t="s">
        <v>2956</v>
      </c>
      <c r="R542" s="189" t="s">
        <v>2957</v>
      </c>
      <c r="S542" s="224"/>
      <c r="T542" s="224"/>
      <c r="U542" s="192">
        <v>1</v>
      </c>
    </row>
    <row r="543" spans="1:21" s="289" customFormat="1" ht="20.25" customHeight="1" x14ac:dyDescent="0.3">
      <c r="A543" s="458" t="s">
        <v>43</v>
      </c>
      <c r="B543" s="459"/>
      <c r="C543" s="459"/>
      <c r="D543" s="459"/>
      <c r="E543" s="459"/>
      <c r="F543" s="459"/>
      <c r="G543" s="459"/>
      <c r="H543" s="459"/>
      <c r="I543" s="459"/>
      <c r="J543" s="459"/>
      <c r="K543" s="459"/>
      <c r="L543" s="459"/>
      <c r="M543" s="459"/>
      <c r="N543" s="459"/>
      <c r="O543" s="459"/>
      <c r="P543" s="459"/>
      <c r="Q543" s="459"/>
      <c r="R543" s="459"/>
      <c r="S543" s="459"/>
      <c r="T543" s="460"/>
      <c r="U543" s="192"/>
    </row>
    <row r="544" spans="1:21" s="289" customFormat="1" ht="348.95" customHeight="1" x14ac:dyDescent="0.3">
      <c r="A544" s="185">
        <v>1</v>
      </c>
      <c r="B544" s="185" t="s">
        <v>2958</v>
      </c>
      <c r="C544" s="196" t="s">
        <v>2959</v>
      </c>
      <c r="D544" s="187"/>
      <c r="E544" s="187" t="s">
        <v>0</v>
      </c>
      <c r="F544" s="185" t="s">
        <v>2035</v>
      </c>
      <c r="G544" s="185" t="s">
        <v>2955</v>
      </c>
      <c r="H544" s="185" t="s">
        <v>2383</v>
      </c>
      <c r="I544" s="185" t="s">
        <v>2335</v>
      </c>
      <c r="J544" s="187" t="s">
        <v>325</v>
      </c>
      <c r="K544" s="187" t="s">
        <v>50</v>
      </c>
      <c r="L544" s="185" t="s">
        <v>51</v>
      </c>
      <c r="M544" s="185" t="s">
        <v>2960</v>
      </c>
      <c r="N544" s="187" t="s">
        <v>1218</v>
      </c>
      <c r="O544" s="185" t="s">
        <v>906</v>
      </c>
      <c r="P544" s="185" t="s">
        <v>2470</v>
      </c>
      <c r="Q544" s="189" t="s">
        <v>2961</v>
      </c>
      <c r="R544" s="189" t="s">
        <v>2962</v>
      </c>
      <c r="S544" s="224"/>
      <c r="T544" s="224"/>
      <c r="U544" s="192">
        <v>1</v>
      </c>
    </row>
    <row r="545" spans="1:26" s="412" customFormat="1" ht="348.95" customHeight="1" x14ac:dyDescent="0.3">
      <c r="A545" s="185">
        <v>2</v>
      </c>
      <c r="B545" s="185" t="s">
        <v>2963</v>
      </c>
      <c r="C545" s="196" t="s">
        <v>2964</v>
      </c>
      <c r="D545" s="187"/>
      <c r="E545" s="187" t="s">
        <v>0</v>
      </c>
      <c r="F545" s="185" t="s">
        <v>2035</v>
      </c>
      <c r="G545" s="185" t="s">
        <v>2955</v>
      </c>
      <c r="H545" s="185" t="s">
        <v>2383</v>
      </c>
      <c r="I545" s="185" t="s">
        <v>33</v>
      </c>
      <c r="J545" s="187" t="s">
        <v>1023</v>
      </c>
      <c r="K545" s="187" t="s">
        <v>50</v>
      </c>
      <c r="L545" s="185" t="s">
        <v>51</v>
      </c>
      <c r="M545" s="185" t="s">
        <v>1893</v>
      </c>
      <c r="N545" s="187" t="s">
        <v>1218</v>
      </c>
      <c r="O545" s="185" t="s">
        <v>906</v>
      </c>
      <c r="P545" s="185" t="s">
        <v>2470</v>
      </c>
      <c r="Q545" s="189" t="s">
        <v>2965</v>
      </c>
      <c r="R545" s="189" t="s">
        <v>2966</v>
      </c>
      <c r="S545" s="224"/>
      <c r="T545" s="224"/>
      <c r="U545" s="192">
        <v>1</v>
      </c>
      <c r="V545" s="287"/>
      <c r="W545" s="287"/>
      <c r="X545" s="287"/>
      <c r="Y545" s="287"/>
      <c r="Z545" s="287"/>
    </row>
    <row r="546" spans="1:26" s="289" customFormat="1" ht="20.25" customHeight="1" x14ac:dyDescent="0.3">
      <c r="A546" s="458" t="s">
        <v>2967</v>
      </c>
      <c r="B546" s="459"/>
      <c r="C546" s="459"/>
      <c r="D546" s="459"/>
      <c r="E546" s="459"/>
      <c r="F546" s="459"/>
      <c r="G546" s="459"/>
      <c r="H546" s="459"/>
      <c r="I546" s="459"/>
      <c r="J546" s="459"/>
      <c r="K546" s="459"/>
      <c r="L546" s="459"/>
      <c r="M546" s="459"/>
      <c r="N546" s="459"/>
      <c r="O546" s="459"/>
      <c r="P546" s="459"/>
      <c r="Q546" s="459"/>
      <c r="R546" s="459"/>
      <c r="S546" s="459"/>
      <c r="T546" s="460"/>
      <c r="U546" s="192"/>
    </row>
    <row r="547" spans="1:26" s="289" customFormat="1" ht="20.25" customHeight="1" x14ac:dyDescent="0.3">
      <c r="A547" s="458" t="s">
        <v>43</v>
      </c>
      <c r="B547" s="459"/>
      <c r="C547" s="459"/>
      <c r="D547" s="459"/>
      <c r="E547" s="459"/>
      <c r="F547" s="459"/>
      <c r="G547" s="459"/>
      <c r="H547" s="459"/>
      <c r="I547" s="459"/>
      <c r="J547" s="459"/>
      <c r="K547" s="459"/>
      <c r="L547" s="459"/>
      <c r="M547" s="459"/>
      <c r="N547" s="459"/>
      <c r="O547" s="459"/>
      <c r="P547" s="459"/>
      <c r="Q547" s="459"/>
      <c r="R547" s="459"/>
      <c r="S547" s="459"/>
      <c r="T547" s="460"/>
      <c r="U547" s="192"/>
    </row>
    <row r="548" spans="1:26" s="289" customFormat="1" ht="348.95" customHeight="1" x14ac:dyDescent="0.3">
      <c r="A548" s="405" t="s">
        <v>376</v>
      </c>
      <c r="B548" s="403" t="s">
        <v>1868</v>
      </c>
      <c r="C548" s="403" t="s">
        <v>2968</v>
      </c>
      <c r="D548" s="403"/>
      <c r="E548" s="196" t="s">
        <v>0</v>
      </c>
      <c r="F548" s="403" t="s">
        <v>2035</v>
      </c>
      <c r="G548" s="403" t="s">
        <v>2969</v>
      </c>
      <c r="H548" s="403" t="s">
        <v>2383</v>
      </c>
      <c r="I548" s="403" t="s">
        <v>2346</v>
      </c>
      <c r="J548" s="403" t="s">
        <v>325</v>
      </c>
      <c r="K548" s="196" t="s">
        <v>50</v>
      </c>
      <c r="L548" s="403" t="s">
        <v>51</v>
      </c>
      <c r="M548" s="403" t="s">
        <v>1893</v>
      </c>
      <c r="N548" s="407" t="s">
        <v>2970</v>
      </c>
      <c r="O548" s="185" t="s">
        <v>906</v>
      </c>
      <c r="P548" s="185" t="s">
        <v>2470</v>
      </c>
      <c r="Q548" s="404" t="s">
        <v>2971</v>
      </c>
      <c r="R548" s="404" t="s">
        <v>2972</v>
      </c>
      <c r="S548" s="224"/>
      <c r="T548" s="224"/>
      <c r="U548" s="192">
        <v>1</v>
      </c>
    </row>
    <row r="549" spans="1:26" s="287" customFormat="1" ht="20.25" customHeight="1" x14ac:dyDescent="0.3">
      <c r="A549" s="458" t="s">
        <v>2973</v>
      </c>
      <c r="B549" s="459"/>
      <c r="C549" s="459"/>
      <c r="D549" s="459"/>
      <c r="E549" s="459"/>
      <c r="F549" s="459"/>
      <c r="G549" s="459"/>
      <c r="H549" s="459"/>
      <c r="I549" s="459"/>
      <c r="J549" s="459"/>
      <c r="K549" s="459"/>
      <c r="L549" s="459"/>
      <c r="M549" s="459"/>
      <c r="N549" s="459"/>
      <c r="O549" s="459"/>
      <c r="P549" s="459"/>
      <c r="Q549" s="459"/>
      <c r="R549" s="459"/>
      <c r="S549" s="459"/>
      <c r="T549" s="460"/>
      <c r="U549" s="192"/>
    </row>
    <row r="550" spans="1:26" s="287" customFormat="1" ht="20.25" customHeight="1" x14ac:dyDescent="0.3">
      <c r="A550" s="505" t="s">
        <v>2867</v>
      </c>
      <c r="B550" s="506"/>
      <c r="C550" s="506"/>
      <c r="D550" s="506"/>
      <c r="E550" s="506"/>
      <c r="F550" s="506"/>
      <c r="G550" s="506"/>
      <c r="H550" s="506"/>
      <c r="I550" s="506"/>
      <c r="J550" s="506"/>
      <c r="K550" s="506"/>
      <c r="L550" s="506"/>
      <c r="M550" s="506"/>
      <c r="N550" s="506"/>
      <c r="O550" s="506"/>
      <c r="P550" s="506"/>
      <c r="Q550" s="506"/>
      <c r="R550" s="506"/>
      <c r="S550" s="506"/>
      <c r="T550" s="507"/>
      <c r="U550" s="192"/>
    </row>
    <row r="551" spans="1:26" s="289" customFormat="1" ht="348.95" customHeight="1" x14ac:dyDescent="0.3">
      <c r="A551" s="403">
        <v>1</v>
      </c>
      <c r="B551" s="403" t="s">
        <v>2974</v>
      </c>
      <c r="C551" s="186" t="s">
        <v>2975</v>
      </c>
      <c r="D551" s="187"/>
      <c r="E551" s="185" t="s">
        <v>0</v>
      </c>
      <c r="F551" s="185" t="s">
        <v>49</v>
      </c>
      <c r="G551" s="185" t="s">
        <v>2976</v>
      </c>
      <c r="H551" s="185" t="s">
        <v>2383</v>
      </c>
      <c r="I551" s="185" t="s">
        <v>947</v>
      </c>
      <c r="J551" s="187" t="s">
        <v>234</v>
      </c>
      <c r="K551" s="187" t="s">
        <v>50</v>
      </c>
      <c r="L551" s="403" t="s">
        <v>51</v>
      </c>
      <c r="M551" s="185" t="s">
        <v>1893</v>
      </c>
      <c r="N551" s="187" t="s">
        <v>1218</v>
      </c>
      <c r="O551" s="185" t="s">
        <v>906</v>
      </c>
      <c r="P551" s="403" t="s">
        <v>2470</v>
      </c>
      <c r="Q551" s="189" t="s">
        <v>2977</v>
      </c>
      <c r="R551" s="191" t="s">
        <v>2978</v>
      </c>
      <c r="S551" s="224"/>
      <c r="T551" s="224"/>
      <c r="U551" s="192">
        <v>1</v>
      </c>
    </row>
    <row r="552" spans="1:26" s="289" customFormat="1" ht="348.95" customHeight="1" x14ac:dyDescent="0.3">
      <c r="A552" s="403" t="s">
        <v>1822</v>
      </c>
      <c r="B552" s="403" t="s">
        <v>2075</v>
      </c>
      <c r="C552" s="196" t="s">
        <v>2979</v>
      </c>
      <c r="D552" s="187"/>
      <c r="E552" s="190" t="s">
        <v>0</v>
      </c>
      <c r="F552" s="185" t="s">
        <v>113</v>
      </c>
      <c r="G552" s="185" t="s">
        <v>2976</v>
      </c>
      <c r="H552" s="185" t="s">
        <v>2383</v>
      </c>
      <c r="I552" s="185" t="s">
        <v>947</v>
      </c>
      <c r="J552" s="187" t="s">
        <v>234</v>
      </c>
      <c r="K552" s="187" t="s">
        <v>50</v>
      </c>
      <c r="L552" s="403" t="s">
        <v>51</v>
      </c>
      <c r="M552" s="185" t="s">
        <v>1893</v>
      </c>
      <c r="N552" s="187" t="s">
        <v>1218</v>
      </c>
      <c r="O552" s="185" t="s">
        <v>906</v>
      </c>
      <c r="P552" s="403" t="s">
        <v>2470</v>
      </c>
      <c r="Q552" s="191" t="s">
        <v>2980</v>
      </c>
      <c r="R552" s="191" t="s">
        <v>2981</v>
      </c>
      <c r="S552" s="224"/>
      <c r="T552" s="224"/>
      <c r="U552" s="192">
        <v>1</v>
      </c>
    </row>
    <row r="553" spans="1:26" s="287" customFormat="1" ht="20.25" customHeight="1" x14ac:dyDescent="0.3">
      <c r="A553" s="505" t="s">
        <v>43</v>
      </c>
      <c r="B553" s="506"/>
      <c r="C553" s="506"/>
      <c r="D553" s="506"/>
      <c r="E553" s="506"/>
      <c r="F553" s="506"/>
      <c r="G553" s="506"/>
      <c r="H553" s="506"/>
      <c r="I553" s="506"/>
      <c r="J553" s="506"/>
      <c r="K553" s="506"/>
      <c r="L553" s="506"/>
      <c r="M553" s="506"/>
      <c r="N553" s="506"/>
      <c r="O553" s="506"/>
      <c r="P553" s="506"/>
      <c r="Q553" s="506"/>
      <c r="R553" s="506"/>
      <c r="S553" s="506"/>
      <c r="T553" s="507"/>
      <c r="U553" s="192"/>
    </row>
    <row r="554" spans="1:26" s="287" customFormat="1" ht="348.95" customHeight="1" x14ac:dyDescent="0.3">
      <c r="A554" s="196" t="s">
        <v>376</v>
      </c>
      <c r="B554" s="403" t="s">
        <v>2982</v>
      </c>
      <c r="C554" s="403" t="s">
        <v>2983</v>
      </c>
      <c r="D554" s="403"/>
      <c r="E554" s="196" t="s">
        <v>0</v>
      </c>
      <c r="F554" s="403" t="s">
        <v>2035</v>
      </c>
      <c r="G554" s="403" t="s">
        <v>2976</v>
      </c>
      <c r="H554" s="403" t="s">
        <v>2383</v>
      </c>
      <c r="I554" s="403" t="s">
        <v>2346</v>
      </c>
      <c r="J554" s="403" t="s">
        <v>234</v>
      </c>
      <c r="K554" s="196" t="s">
        <v>50</v>
      </c>
      <c r="L554" s="403" t="s">
        <v>51</v>
      </c>
      <c r="M554" s="403" t="s">
        <v>1893</v>
      </c>
      <c r="N554" s="407" t="s">
        <v>1218</v>
      </c>
      <c r="O554" s="185" t="s">
        <v>906</v>
      </c>
      <c r="P554" s="406" t="s">
        <v>2470</v>
      </c>
      <c r="Q554" s="404" t="s">
        <v>2984</v>
      </c>
      <c r="R554" s="404" t="s">
        <v>2985</v>
      </c>
      <c r="S554" s="224"/>
      <c r="T554" s="224"/>
      <c r="U554" s="192">
        <v>1</v>
      </c>
    </row>
    <row r="555" spans="1:26" s="289" customFormat="1" ht="384" customHeight="1" x14ac:dyDescent="0.3">
      <c r="A555" s="196" t="s">
        <v>1822</v>
      </c>
      <c r="B555" s="403" t="s">
        <v>2986</v>
      </c>
      <c r="C555" s="403" t="s">
        <v>2987</v>
      </c>
      <c r="D555" s="403"/>
      <c r="E555" s="196" t="s">
        <v>0</v>
      </c>
      <c r="F555" s="403" t="s">
        <v>2035</v>
      </c>
      <c r="G555" s="403" t="s">
        <v>2976</v>
      </c>
      <c r="H555" s="403" t="s">
        <v>2383</v>
      </c>
      <c r="I555" s="403" t="s">
        <v>2346</v>
      </c>
      <c r="J555" s="403" t="s">
        <v>234</v>
      </c>
      <c r="K555" s="196" t="s">
        <v>50</v>
      </c>
      <c r="L555" s="403" t="s">
        <v>51</v>
      </c>
      <c r="M555" s="403" t="s">
        <v>1893</v>
      </c>
      <c r="N555" s="407" t="s">
        <v>1218</v>
      </c>
      <c r="O555" s="185" t="s">
        <v>906</v>
      </c>
      <c r="P555" s="403" t="s">
        <v>2470</v>
      </c>
      <c r="Q555" s="413" t="s">
        <v>2988</v>
      </c>
      <c r="R555" s="404" t="s">
        <v>2989</v>
      </c>
      <c r="S555" s="224"/>
      <c r="T555" s="224"/>
      <c r="U555" s="192">
        <v>1</v>
      </c>
    </row>
    <row r="556" spans="1:26" s="289" customFormat="1" ht="348.95" customHeight="1" x14ac:dyDescent="0.3">
      <c r="A556" s="196" t="s">
        <v>382</v>
      </c>
      <c r="B556" s="403" t="s">
        <v>2990</v>
      </c>
      <c r="C556" s="403" t="s">
        <v>2991</v>
      </c>
      <c r="D556" s="403"/>
      <c r="E556" s="196" t="s">
        <v>0</v>
      </c>
      <c r="F556" s="403" t="s">
        <v>2035</v>
      </c>
      <c r="G556" s="403" t="s">
        <v>2976</v>
      </c>
      <c r="H556" s="403" t="s">
        <v>2383</v>
      </c>
      <c r="I556" s="403" t="s">
        <v>2346</v>
      </c>
      <c r="J556" s="403" t="s">
        <v>1023</v>
      </c>
      <c r="K556" s="196" t="s">
        <v>50</v>
      </c>
      <c r="L556" s="403" t="s">
        <v>51</v>
      </c>
      <c r="M556" s="403" t="s">
        <v>1893</v>
      </c>
      <c r="N556" s="407" t="s">
        <v>1218</v>
      </c>
      <c r="O556" s="185" t="s">
        <v>906</v>
      </c>
      <c r="P556" s="403" t="s">
        <v>2470</v>
      </c>
      <c r="Q556" s="413" t="s">
        <v>2992</v>
      </c>
      <c r="R556" s="404" t="s">
        <v>2993</v>
      </c>
      <c r="S556" s="224"/>
      <c r="T556" s="224"/>
      <c r="U556" s="192">
        <v>1</v>
      </c>
    </row>
    <row r="557" spans="1:26" s="289" customFormat="1" ht="20.25" customHeight="1" x14ac:dyDescent="0.3">
      <c r="A557" s="458" t="s">
        <v>2994</v>
      </c>
      <c r="B557" s="459"/>
      <c r="C557" s="459"/>
      <c r="D557" s="459"/>
      <c r="E557" s="459"/>
      <c r="F557" s="459"/>
      <c r="G557" s="459"/>
      <c r="H557" s="459"/>
      <c r="I557" s="459"/>
      <c r="J557" s="459"/>
      <c r="K557" s="459"/>
      <c r="L557" s="459"/>
      <c r="M557" s="459"/>
      <c r="N557" s="459"/>
      <c r="O557" s="459"/>
      <c r="P557" s="459"/>
      <c r="Q557" s="459"/>
      <c r="R557" s="459"/>
      <c r="S557" s="459"/>
      <c r="T557" s="460"/>
      <c r="U557" s="192"/>
    </row>
    <row r="558" spans="1:26" s="289" customFormat="1" ht="20.25" customHeight="1" x14ac:dyDescent="0.3">
      <c r="A558" s="505" t="s">
        <v>43</v>
      </c>
      <c r="B558" s="506"/>
      <c r="C558" s="506"/>
      <c r="D558" s="506"/>
      <c r="E558" s="506"/>
      <c r="F558" s="506"/>
      <c r="G558" s="506"/>
      <c r="H558" s="506"/>
      <c r="I558" s="506"/>
      <c r="J558" s="506"/>
      <c r="K558" s="506"/>
      <c r="L558" s="506"/>
      <c r="M558" s="506"/>
      <c r="N558" s="506"/>
      <c r="O558" s="506"/>
      <c r="P558" s="506"/>
      <c r="Q558" s="506"/>
      <c r="R558" s="506"/>
      <c r="S558" s="506"/>
      <c r="T558" s="507"/>
      <c r="U558" s="192"/>
    </row>
    <row r="559" spans="1:26" s="289" customFormat="1" ht="348.95" customHeight="1" x14ac:dyDescent="0.3">
      <c r="A559" s="187">
        <v>1</v>
      </c>
      <c r="B559" s="403" t="s">
        <v>2995</v>
      </c>
      <c r="C559" s="196" t="s">
        <v>2996</v>
      </c>
      <c r="D559" s="187"/>
      <c r="E559" s="187" t="s">
        <v>0</v>
      </c>
      <c r="F559" s="185" t="s">
        <v>204</v>
      </c>
      <c r="G559" s="185" t="s">
        <v>2997</v>
      </c>
      <c r="H559" s="185" t="s">
        <v>2383</v>
      </c>
      <c r="I559" s="185" t="s">
        <v>2346</v>
      </c>
      <c r="J559" s="187" t="s">
        <v>325</v>
      </c>
      <c r="K559" s="187" t="s">
        <v>50</v>
      </c>
      <c r="L559" s="403" t="s">
        <v>51</v>
      </c>
      <c r="M559" s="185" t="s">
        <v>1893</v>
      </c>
      <c r="N559" s="187" t="s">
        <v>1218</v>
      </c>
      <c r="O559" s="185" t="s">
        <v>906</v>
      </c>
      <c r="P559" s="403" t="s">
        <v>2470</v>
      </c>
      <c r="Q559" s="189" t="s">
        <v>2998</v>
      </c>
      <c r="R559" s="404" t="s">
        <v>2999</v>
      </c>
      <c r="S559" s="224"/>
      <c r="T559" s="224"/>
      <c r="U559" s="192">
        <v>1</v>
      </c>
    </row>
    <row r="560" spans="1:26" s="289" customFormat="1" ht="348.95" customHeight="1" x14ac:dyDescent="0.3">
      <c r="A560" s="185">
        <v>2</v>
      </c>
      <c r="B560" s="185" t="s">
        <v>3000</v>
      </c>
      <c r="C560" s="196" t="s">
        <v>3001</v>
      </c>
      <c r="D560" s="187"/>
      <c r="E560" s="187" t="s">
        <v>0</v>
      </c>
      <c r="F560" s="185" t="s">
        <v>204</v>
      </c>
      <c r="G560" s="185" t="s">
        <v>2997</v>
      </c>
      <c r="H560" s="185" t="s">
        <v>2383</v>
      </c>
      <c r="I560" s="185" t="s">
        <v>2346</v>
      </c>
      <c r="J560" s="187" t="s">
        <v>325</v>
      </c>
      <c r="K560" s="187" t="s">
        <v>50</v>
      </c>
      <c r="L560" s="403" t="s">
        <v>51</v>
      </c>
      <c r="M560" s="185" t="s">
        <v>1893</v>
      </c>
      <c r="N560" s="187" t="s">
        <v>1218</v>
      </c>
      <c r="O560" s="185" t="s">
        <v>906</v>
      </c>
      <c r="P560" s="403" t="s">
        <v>2470</v>
      </c>
      <c r="Q560" s="191" t="s">
        <v>3002</v>
      </c>
      <c r="R560" s="404" t="s">
        <v>3003</v>
      </c>
      <c r="S560" s="224"/>
      <c r="T560" s="224"/>
      <c r="U560" s="192">
        <v>1</v>
      </c>
    </row>
    <row r="561" spans="1:21" s="287" customFormat="1" ht="20.25" customHeight="1" x14ac:dyDescent="0.3">
      <c r="A561" s="458" t="s">
        <v>3004</v>
      </c>
      <c r="B561" s="459"/>
      <c r="C561" s="459"/>
      <c r="D561" s="459"/>
      <c r="E561" s="459"/>
      <c r="F561" s="459"/>
      <c r="G561" s="459"/>
      <c r="H561" s="459"/>
      <c r="I561" s="459"/>
      <c r="J561" s="459"/>
      <c r="K561" s="459"/>
      <c r="L561" s="459"/>
      <c r="M561" s="459"/>
      <c r="N561" s="459"/>
      <c r="O561" s="459"/>
      <c r="P561" s="459"/>
      <c r="Q561" s="459"/>
      <c r="R561" s="459"/>
      <c r="S561" s="459"/>
      <c r="T561" s="460"/>
      <c r="U561" s="192"/>
    </row>
    <row r="562" spans="1:21" s="287" customFormat="1" ht="20.25" customHeight="1" x14ac:dyDescent="0.3">
      <c r="A562" s="458" t="s">
        <v>42</v>
      </c>
      <c r="B562" s="459"/>
      <c r="C562" s="459"/>
      <c r="D562" s="459"/>
      <c r="E562" s="459"/>
      <c r="F562" s="459"/>
      <c r="G562" s="459"/>
      <c r="H562" s="459"/>
      <c r="I562" s="459"/>
      <c r="J562" s="459"/>
      <c r="K562" s="459"/>
      <c r="L562" s="459"/>
      <c r="M562" s="459"/>
      <c r="N562" s="459"/>
      <c r="O562" s="459"/>
      <c r="P562" s="459"/>
      <c r="Q562" s="459"/>
      <c r="R562" s="459"/>
      <c r="S562" s="459"/>
      <c r="T562" s="460"/>
      <c r="U562" s="192"/>
    </row>
    <row r="563" spans="1:21" s="289" customFormat="1" ht="348.95" customHeight="1" x14ac:dyDescent="0.3">
      <c r="A563" s="185">
        <v>1</v>
      </c>
      <c r="B563" s="185" t="s">
        <v>3005</v>
      </c>
      <c r="C563" s="196" t="s">
        <v>3006</v>
      </c>
      <c r="D563" s="187"/>
      <c r="E563" s="185" t="s">
        <v>0</v>
      </c>
      <c r="F563" s="185" t="s">
        <v>49</v>
      </c>
      <c r="G563" s="185" t="s">
        <v>3007</v>
      </c>
      <c r="H563" s="185" t="s">
        <v>2383</v>
      </c>
      <c r="I563" s="185" t="s">
        <v>2346</v>
      </c>
      <c r="J563" s="187" t="s">
        <v>234</v>
      </c>
      <c r="K563" s="187" t="s">
        <v>50</v>
      </c>
      <c r="L563" s="185" t="s">
        <v>51</v>
      </c>
      <c r="M563" s="185" t="s">
        <v>3008</v>
      </c>
      <c r="N563" s="187" t="s">
        <v>2014</v>
      </c>
      <c r="O563" s="185" t="s">
        <v>906</v>
      </c>
      <c r="P563" s="185" t="s">
        <v>2470</v>
      </c>
      <c r="Q563" s="191" t="s">
        <v>3009</v>
      </c>
      <c r="R563" s="191" t="s">
        <v>3010</v>
      </c>
      <c r="S563" s="224"/>
      <c r="T563" s="224"/>
      <c r="U563" s="192">
        <v>1</v>
      </c>
    </row>
    <row r="564" spans="1:21" s="289" customFormat="1" ht="348.95" customHeight="1" x14ac:dyDescent="0.3">
      <c r="A564" s="185">
        <v>2</v>
      </c>
      <c r="B564" s="185" t="s">
        <v>3011</v>
      </c>
      <c r="C564" s="196" t="s">
        <v>3012</v>
      </c>
      <c r="D564" s="187"/>
      <c r="E564" s="185" t="s">
        <v>0</v>
      </c>
      <c r="F564" s="185" t="s">
        <v>116</v>
      </c>
      <c r="G564" s="185" t="s">
        <v>3007</v>
      </c>
      <c r="H564" s="185" t="s">
        <v>2383</v>
      </c>
      <c r="I564" s="185" t="s">
        <v>2346</v>
      </c>
      <c r="J564" s="187" t="s">
        <v>325</v>
      </c>
      <c r="K564" s="187" t="s">
        <v>50</v>
      </c>
      <c r="L564" s="185" t="s">
        <v>51</v>
      </c>
      <c r="M564" s="185" t="s">
        <v>52</v>
      </c>
      <c r="N564" s="187" t="s">
        <v>195</v>
      </c>
      <c r="O564" s="185" t="s">
        <v>906</v>
      </c>
      <c r="P564" s="185" t="s">
        <v>2470</v>
      </c>
      <c r="Q564" s="191" t="s">
        <v>3013</v>
      </c>
      <c r="R564" s="191" t="s">
        <v>3014</v>
      </c>
      <c r="S564" s="224"/>
      <c r="T564" s="224"/>
      <c r="U564" s="192">
        <v>1</v>
      </c>
    </row>
    <row r="565" spans="1:21" s="287" customFormat="1" ht="20.25" customHeight="1" x14ac:dyDescent="0.3">
      <c r="A565" s="458" t="s">
        <v>43</v>
      </c>
      <c r="B565" s="459"/>
      <c r="C565" s="459"/>
      <c r="D565" s="459"/>
      <c r="E565" s="459"/>
      <c r="F565" s="459"/>
      <c r="G565" s="459"/>
      <c r="H565" s="459"/>
      <c r="I565" s="459"/>
      <c r="J565" s="459"/>
      <c r="K565" s="459"/>
      <c r="L565" s="459"/>
      <c r="M565" s="459"/>
      <c r="N565" s="459"/>
      <c r="O565" s="459"/>
      <c r="P565" s="459"/>
      <c r="Q565" s="459"/>
      <c r="R565" s="459"/>
      <c r="S565" s="459"/>
      <c r="T565" s="460"/>
      <c r="U565" s="192"/>
    </row>
    <row r="566" spans="1:21" s="287" customFormat="1" ht="348.95" customHeight="1" x14ac:dyDescent="0.3">
      <c r="A566" s="185">
        <v>1</v>
      </c>
      <c r="B566" s="185" t="s">
        <v>3015</v>
      </c>
      <c r="C566" s="196" t="s">
        <v>3016</v>
      </c>
      <c r="D566" s="187"/>
      <c r="E566" s="187" t="s">
        <v>0</v>
      </c>
      <c r="F566" s="185" t="s">
        <v>2035</v>
      </c>
      <c r="G566" s="185" t="s">
        <v>3007</v>
      </c>
      <c r="H566" s="185" t="s">
        <v>2383</v>
      </c>
      <c r="I566" s="185" t="s">
        <v>2346</v>
      </c>
      <c r="J566" s="187" t="s">
        <v>325</v>
      </c>
      <c r="K566" s="187" t="s">
        <v>50</v>
      </c>
      <c r="L566" s="185" t="s">
        <v>51</v>
      </c>
      <c r="M566" s="185" t="s">
        <v>52</v>
      </c>
      <c r="N566" s="187" t="s">
        <v>195</v>
      </c>
      <c r="O566" s="185" t="s">
        <v>906</v>
      </c>
      <c r="P566" s="185" t="s">
        <v>2470</v>
      </c>
      <c r="Q566" s="191" t="s">
        <v>3017</v>
      </c>
      <c r="R566" s="191" t="s">
        <v>3018</v>
      </c>
      <c r="S566" s="224"/>
      <c r="T566" s="224"/>
      <c r="U566" s="192">
        <v>1</v>
      </c>
    </row>
    <row r="567" spans="1:21" s="289" customFormat="1" ht="374.25" customHeight="1" x14ac:dyDescent="0.3">
      <c r="A567" s="185">
        <v>2</v>
      </c>
      <c r="B567" s="185" t="s">
        <v>3019</v>
      </c>
      <c r="C567" s="403" t="s">
        <v>3020</v>
      </c>
      <c r="D567" s="187"/>
      <c r="E567" s="187" t="s">
        <v>0</v>
      </c>
      <c r="F567" s="185" t="s">
        <v>2035</v>
      </c>
      <c r="G567" s="185" t="s">
        <v>3007</v>
      </c>
      <c r="H567" s="185" t="s">
        <v>2383</v>
      </c>
      <c r="I567" s="185" t="s">
        <v>2346</v>
      </c>
      <c r="J567" s="185" t="s">
        <v>260</v>
      </c>
      <c r="K567" s="187" t="s">
        <v>50</v>
      </c>
      <c r="L567" s="185" t="s">
        <v>51</v>
      </c>
      <c r="M567" s="185" t="s">
        <v>1893</v>
      </c>
      <c r="N567" s="187" t="s">
        <v>1218</v>
      </c>
      <c r="O567" s="185" t="s">
        <v>906</v>
      </c>
      <c r="P567" s="185" t="s">
        <v>2470</v>
      </c>
      <c r="Q567" s="191" t="s">
        <v>3021</v>
      </c>
      <c r="R567" s="191" t="s">
        <v>3022</v>
      </c>
      <c r="S567" s="224"/>
      <c r="T567" s="224"/>
      <c r="U567" s="192">
        <v>1</v>
      </c>
    </row>
    <row r="568" spans="1:21" s="289" customFormat="1" ht="20.25" customHeight="1" x14ac:dyDescent="0.3">
      <c r="A568" s="458" t="s">
        <v>3023</v>
      </c>
      <c r="B568" s="459"/>
      <c r="C568" s="459"/>
      <c r="D568" s="459"/>
      <c r="E568" s="459"/>
      <c r="F568" s="459"/>
      <c r="G568" s="459"/>
      <c r="H568" s="459"/>
      <c r="I568" s="459"/>
      <c r="J568" s="459"/>
      <c r="K568" s="459"/>
      <c r="L568" s="459"/>
      <c r="M568" s="459"/>
      <c r="N568" s="459"/>
      <c r="O568" s="459"/>
      <c r="P568" s="459"/>
      <c r="Q568" s="459"/>
      <c r="R568" s="459"/>
      <c r="S568" s="459"/>
      <c r="T568" s="460"/>
      <c r="U568" s="192"/>
    </row>
    <row r="569" spans="1:21" s="287" customFormat="1" ht="20.25" customHeight="1" x14ac:dyDescent="0.3">
      <c r="A569" s="505" t="s">
        <v>42</v>
      </c>
      <c r="B569" s="506"/>
      <c r="C569" s="506"/>
      <c r="D569" s="506"/>
      <c r="E569" s="506"/>
      <c r="F569" s="506"/>
      <c r="G569" s="506"/>
      <c r="H569" s="506"/>
      <c r="I569" s="506"/>
      <c r="J569" s="506"/>
      <c r="K569" s="506"/>
      <c r="L569" s="506"/>
      <c r="M569" s="506"/>
      <c r="N569" s="506"/>
      <c r="O569" s="506"/>
      <c r="P569" s="506"/>
      <c r="Q569" s="506"/>
      <c r="R569" s="506"/>
      <c r="S569" s="506"/>
      <c r="T569" s="507"/>
      <c r="U569" s="192"/>
    </row>
    <row r="570" spans="1:21" s="289" customFormat="1" ht="348.95" customHeight="1" x14ac:dyDescent="0.3">
      <c r="A570" s="185">
        <v>1</v>
      </c>
      <c r="B570" s="185" t="s">
        <v>3024</v>
      </c>
      <c r="C570" s="403" t="s">
        <v>3025</v>
      </c>
      <c r="D570" s="185"/>
      <c r="E570" s="185" t="s">
        <v>0</v>
      </c>
      <c r="F570" s="185" t="s">
        <v>49</v>
      </c>
      <c r="G570" s="185" t="s">
        <v>586</v>
      </c>
      <c r="H570" s="185" t="s">
        <v>2383</v>
      </c>
      <c r="I570" s="185" t="s">
        <v>2335</v>
      </c>
      <c r="J570" s="185" t="s">
        <v>325</v>
      </c>
      <c r="K570" s="187" t="s">
        <v>50</v>
      </c>
      <c r="L570" s="185" t="s">
        <v>51</v>
      </c>
      <c r="M570" s="185" t="s">
        <v>1893</v>
      </c>
      <c r="N570" s="187" t="s">
        <v>1218</v>
      </c>
      <c r="O570" s="185" t="s">
        <v>906</v>
      </c>
      <c r="P570" s="185" t="s">
        <v>2470</v>
      </c>
      <c r="Q570" s="191" t="s">
        <v>3026</v>
      </c>
      <c r="R570" s="191" t="s">
        <v>3027</v>
      </c>
      <c r="S570" s="224"/>
      <c r="T570" s="224"/>
      <c r="U570" s="192">
        <v>1</v>
      </c>
    </row>
    <row r="571" spans="1:21" s="289" customFormat="1" ht="20.25" customHeight="1" x14ac:dyDescent="0.3">
      <c r="A571" s="458" t="s">
        <v>43</v>
      </c>
      <c r="B571" s="459"/>
      <c r="C571" s="459"/>
      <c r="D571" s="459"/>
      <c r="E571" s="459"/>
      <c r="F571" s="459"/>
      <c r="G571" s="459"/>
      <c r="H571" s="459"/>
      <c r="I571" s="459"/>
      <c r="J571" s="459"/>
      <c r="K571" s="459"/>
      <c r="L571" s="459"/>
      <c r="M571" s="459"/>
      <c r="N571" s="459"/>
      <c r="O571" s="459"/>
      <c r="P571" s="459"/>
      <c r="Q571" s="459"/>
      <c r="R571" s="459"/>
      <c r="S571" s="459"/>
      <c r="T571" s="460"/>
      <c r="U571" s="192"/>
    </row>
    <row r="572" spans="1:21" s="287" customFormat="1" ht="348.95" customHeight="1" x14ac:dyDescent="0.3">
      <c r="A572" s="185">
        <v>1</v>
      </c>
      <c r="B572" s="185" t="s">
        <v>3028</v>
      </c>
      <c r="C572" s="403" t="s">
        <v>3029</v>
      </c>
      <c r="D572" s="185"/>
      <c r="E572" s="187" t="s">
        <v>0</v>
      </c>
      <c r="F572" s="185" t="s">
        <v>2035</v>
      </c>
      <c r="G572" s="185" t="s">
        <v>586</v>
      </c>
      <c r="H572" s="185" t="s">
        <v>2383</v>
      </c>
      <c r="I572" s="185" t="s">
        <v>2346</v>
      </c>
      <c r="J572" s="185" t="s">
        <v>325</v>
      </c>
      <c r="K572" s="187" t="s">
        <v>50</v>
      </c>
      <c r="L572" s="185" t="s">
        <v>51</v>
      </c>
      <c r="M572" s="185" t="s">
        <v>1861</v>
      </c>
      <c r="N572" s="187" t="s">
        <v>1218</v>
      </c>
      <c r="O572" s="185" t="s">
        <v>906</v>
      </c>
      <c r="P572" s="185" t="s">
        <v>2470</v>
      </c>
      <c r="Q572" s="191" t="s">
        <v>3030</v>
      </c>
      <c r="R572" s="191" t="s">
        <v>3031</v>
      </c>
      <c r="S572" s="224"/>
      <c r="T572" s="224"/>
      <c r="U572" s="192">
        <v>1</v>
      </c>
    </row>
    <row r="573" spans="1:21" s="287" customFormat="1" ht="348.95" customHeight="1" x14ac:dyDescent="0.3">
      <c r="A573" s="185">
        <v>2</v>
      </c>
      <c r="B573" s="185" t="s">
        <v>3032</v>
      </c>
      <c r="C573" s="403" t="s">
        <v>3033</v>
      </c>
      <c r="D573" s="185"/>
      <c r="E573" s="187" t="s">
        <v>0</v>
      </c>
      <c r="F573" s="185" t="s">
        <v>2035</v>
      </c>
      <c r="G573" s="185" t="s">
        <v>586</v>
      </c>
      <c r="H573" s="185" t="s">
        <v>2383</v>
      </c>
      <c r="I573" s="185" t="s">
        <v>2335</v>
      </c>
      <c r="J573" s="185" t="s">
        <v>242</v>
      </c>
      <c r="K573" s="187" t="s">
        <v>50</v>
      </c>
      <c r="L573" s="185" t="s">
        <v>51</v>
      </c>
      <c r="M573" s="185" t="s">
        <v>52</v>
      </c>
      <c r="N573" s="187" t="s">
        <v>1218</v>
      </c>
      <c r="O573" s="185" t="s">
        <v>906</v>
      </c>
      <c r="P573" s="185" t="s">
        <v>2470</v>
      </c>
      <c r="Q573" s="191" t="s">
        <v>3034</v>
      </c>
      <c r="R573" s="191" t="s">
        <v>3035</v>
      </c>
      <c r="S573" s="224"/>
      <c r="T573" s="224"/>
      <c r="U573" s="192">
        <v>1</v>
      </c>
    </row>
    <row r="574" spans="1:21" s="287" customFormat="1" ht="20.25" customHeight="1" x14ac:dyDescent="0.3">
      <c r="A574" s="458" t="s">
        <v>3036</v>
      </c>
      <c r="B574" s="459"/>
      <c r="C574" s="459"/>
      <c r="D574" s="459"/>
      <c r="E574" s="459"/>
      <c r="F574" s="459"/>
      <c r="G574" s="459"/>
      <c r="H574" s="459"/>
      <c r="I574" s="459"/>
      <c r="J574" s="459"/>
      <c r="K574" s="459"/>
      <c r="L574" s="459"/>
      <c r="M574" s="459"/>
      <c r="N574" s="459"/>
      <c r="O574" s="459"/>
      <c r="P574" s="459"/>
      <c r="Q574" s="459"/>
      <c r="R574" s="459"/>
      <c r="S574" s="459"/>
      <c r="T574" s="460"/>
      <c r="U574" s="192"/>
    </row>
    <row r="575" spans="1:21" s="289" customFormat="1" ht="20.25" customHeight="1" x14ac:dyDescent="0.3">
      <c r="A575" s="458" t="s">
        <v>43</v>
      </c>
      <c r="B575" s="459"/>
      <c r="C575" s="459"/>
      <c r="D575" s="459"/>
      <c r="E575" s="459"/>
      <c r="F575" s="459"/>
      <c r="G575" s="459"/>
      <c r="H575" s="459"/>
      <c r="I575" s="459"/>
      <c r="J575" s="459"/>
      <c r="K575" s="459"/>
      <c r="L575" s="459"/>
      <c r="M575" s="459"/>
      <c r="N575" s="459"/>
      <c r="O575" s="459"/>
      <c r="P575" s="459"/>
      <c r="Q575" s="459"/>
      <c r="R575" s="459"/>
      <c r="S575" s="459"/>
      <c r="T575" s="460"/>
      <c r="U575" s="192"/>
    </row>
    <row r="576" spans="1:21" s="289" customFormat="1" ht="348.95" customHeight="1" x14ac:dyDescent="0.3">
      <c r="A576" s="405" t="s">
        <v>376</v>
      </c>
      <c r="B576" s="403" t="s">
        <v>3037</v>
      </c>
      <c r="C576" s="403" t="s">
        <v>3038</v>
      </c>
      <c r="D576" s="403" t="s">
        <v>0</v>
      </c>
      <c r="E576" s="196"/>
      <c r="F576" s="403" t="s">
        <v>2035</v>
      </c>
      <c r="G576" s="403" t="s">
        <v>3039</v>
      </c>
      <c r="H576" s="403" t="s">
        <v>2383</v>
      </c>
      <c r="I576" s="403" t="s">
        <v>2346</v>
      </c>
      <c r="J576" s="403" t="s">
        <v>1023</v>
      </c>
      <c r="K576" s="196" t="s">
        <v>50</v>
      </c>
      <c r="L576" s="403" t="s">
        <v>51</v>
      </c>
      <c r="M576" s="403" t="s">
        <v>1893</v>
      </c>
      <c r="N576" s="196" t="s">
        <v>1218</v>
      </c>
      <c r="O576" s="185" t="s">
        <v>906</v>
      </c>
      <c r="P576" s="185" t="s">
        <v>2470</v>
      </c>
      <c r="Q576" s="404" t="s">
        <v>3040</v>
      </c>
      <c r="R576" s="404" t="s">
        <v>3041</v>
      </c>
      <c r="S576" s="224"/>
      <c r="T576" s="224"/>
      <c r="U576" s="192">
        <v>1</v>
      </c>
    </row>
    <row r="577" spans="1:21" s="287" customFormat="1" ht="20.25" customHeight="1" x14ac:dyDescent="0.3">
      <c r="A577" s="458" t="s">
        <v>3042</v>
      </c>
      <c r="B577" s="459"/>
      <c r="C577" s="459"/>
      <c r="D577" s="459"/>
      <c r="E577" s="459"/>
      <c r="F577" s="459"/>
      <c r="G577" s="459"/>
      <c r="H577" s="459"/>
      <c r="I577" s="459"/>
      <c r="J577" s="459"/>
      <c r="K577" s="459"/>
      <c r="L577" s="459"/>
      <c r="M577" s="459"/>
      <c r="N577" s="459"/>
      <c r="O577" s="459"/>
      <c r="P577" s="459"/>
      <c r="Q577" s="459"/>
      <c r="R577" s="459"/>
      <c r="S577" s="459"/>
      <c r="T577" s="460"/>
      <c r="U577" s="192"/>
    </row>
    <row r="578" spans="1:21" s="287" customFormat="1" ht="20.25" customHeight="1" x14ac:dyDescent="0.3">
      <c r="A578" s="458" t="s">
        <v>42</v>
      </c>
      <c r="B578" s="459"/>
      <c r="C578" s="459"/>
      <c r="D578" s="459"/>
      <c r="E578" s="459"/>
      <c r="F578" s="459"/>
      <c r="G578" s="459"/>
      <c r="H578" s="459"/>
      <c r="I578" s="459"/>
      <c r="J578" s="459"/>
      <c r="K578" s="459"/>
      <c r="L578" s="459"/>
      <c r="M578" s="459"/>
      <c r="N578" s="459"/>
      <c r="O578" s="459"/>
      <c r="P578" s="459"/>
      <c r="Q578" s="459"/>
      <c r="R578" s="459"/>
      <c r="S578" s="459"/>
      <c r="T578" s="460"/>
      <c r="U578" s="192"/>
    </row>
    <row r="579" spans="1:21" s="289" customFormat="1" ht="348.95" customHeight="1" x14ac:dyDescent="0.3">
      <c r="A579" s="187">
        <v>1</v>
      </c>
      <c r="B579" s="185" t="s">
        <v>999</v>
      </c>
      <c r="C579" s="196" t="s">
        <v>3043</v>
      </c>
      <c r="D579" s="187"/>
      <c r="E579" s="185" t="s">
        <v>0</v>
      </c>
      <c r="F579" s="185" t="s">
        <v>49</v>
      </c>
      <c r="G579" s="185" t="s">
        <v>3044</v>
      </c>
      <c r="H579" s="185" t="s">
        <v>2383</v>
      </c>
      <c r="I579" s="185" t="s">
        <v>2346</v>
      </c>
      <c r="J579" s="187" t="s">
        <v>234</v>
      </c>
      <c r="K579" s="187" t="s">
        <v>50</v>
      </c>
      <c r="L579" s="403" t="s">
        <v>51</v>
      </c>
      <c r="M579" s="185" t="s">
        <v>1893</v>
      </c>
      <c r="N579" s="196" t="s">
        <v>1218</v>
      </c>
      <c r="O579" s="185" t="s">
        <v>906</v>
      </c>
      <c r="P579" s="403" t="s">
        <v>2470</v>
      </c>
      <c r="Q579" s="189" t="s">
        <v>3045</v>
      </c>
      <c r="R579" s="413" t="s">
        <v>3046</v>
      </c>
      <c r="S579" s="224"/>
      <c r="T579" s="224"/>
      <c r="U579" s="192">
        <v>1</v>
      </c>
    </row>
    <row r="580" spans="1:21" s="289" customFormat="1" ht="348.95" customHeight="1" x14ac:dyDescent="0.3">
      <c r="A580" s="185">
        <v>2</v>
      </c>
      <c r="B580" s="185" t="s">
        <v>3047</v>
      </c>
      <c r="C580" s="196" t="s">
        <v>3048</v>
      </c>
      <c r="D580" s="187"/>
      <c r="E580" s="190" t="s">
        <v>0</v>
      </c>
      <c r="F580" s="185" t="s">
        <v>3049</v>
      </c>
      <c r="G580" s="185" t="s">
        <v>3044</v>
      </c>
      <c r="H580" s="185" t="s">
        <v>2383</v>
      </c>
      <c r="I580" s="185" t="s">
        <v>2346</v>
      </c>
      <c r="J580" s="187" t="s">
        <v>325</v>
      </c>
      <c r="K580" s="187" t="s">
        <v>50</v>
      </c>
      <c r="L580" s="403" t="s">
        <v>51</v>
      </c>
      <c r="M580" s="185" t="s">
        <v>1861</v>
      </c>
      <c r="N580" s="196" t="s">
        <v>1218</v>
      </c>
      <c r="O580" s="185" t="s">
        <v>906</v>
      </c>
      <c r="P580" s="403" t="s">
        <v>2470</v>
      </c>
      <c r="Q580" s="189" t="s">
        <v>3050</v>
      </c>
      <c r="R580" s="404" t="s">
        <v>3051</v>
      </c>
      <c r="S580" s="224"/>
      <c r="T580" s="224"/>
      <c r="U580" s="192">
        <v>1</v>
      </c>
    </row>
    <row r="581" spans="1:21" s="289" customFormat="1" ht="20.25" customHeight="1" x14ac:dyDescent="0.3">
      <c r="A581" s="458" t="s">
        <v>43</v>
      </c>
      <c r="B581" s="459"/>
      <c r="C581" s="459"/>
      <c r="D581" s="459"/>
      <c r="E581" s="459"/>
      <c r="F581" s="459"/>
      <c r="G581" s="459"/>
      <c r="H581" s="459"/>
      <c r="I581" s="459"/>
      <c r="J581" s="459"/>
      <c r="K581" s="459"/>
      <c r="L581" s="459"/>
      <c r="M581" s="459"/>
      <c r="N581" s="459"/>
      <c r="O581" s="459"/>
      <c r="P581" s="459"/>
      <c r="Q581" s="459"/>
      <c r="R581" s="459"/>
      <c r="S581" s="459"/>
      <c r="T581" s="460"/>
      <c r="U581" s="192"/>
    </row>
    <row r="582" spans="1:21" s="289" customFormat="1" ht="348.95" customHeight="1" x14ac:dyDescent="0.3">
      <c r="A582" s="185">
        <v>1</v>
      </c>
      <c r="B582" s="185" t="s">
        <v>3052</v>
      </c>
      <c r="C582" s="196" t="s">
        <v>3053</v>
      </c>
      <c r="D582" s="187"/>
      <c r="E582" s="187" t="s">
        <v>0</v>
      </c>
      <c r="F582" s="185" t="s">
        <v>1120</v>
      </c>
      <c r="G582" s="185" t="s">
        <v>3044</v>
      </c>
      <c r="H582" s="185" t="s">
        <v>2383</v>
      </c>
      <c r="I582" s="185" t="s">
        <v>2346</v>
      </c>
      <c r="J582" s="187" t="s">
        <v>1023</v>
      </c>
      <c r="K582" s="187" t="s">
        <v>50</v>
      </c>
      <c r="L582" s="403" t="s">
        <v>51</v>
      </c>
      <c r="M582" s="185" t="s">
        <v>3054</v>
      </c>
      <c r="N582" s="196" t="s">
        <v>1218</v>
      </c>
      <c r="O582" s="185" t="s">
        <v>906</v>
      </c>
      <c r="P582" s="403" t="s">
        <v>2470</v>
      </c>
      <c r="Q582" s="189" t="s">
        <v>3055</v>
      </c>
      <c r="R582" s="404" t="s">
        <v>3056</v>
      </c>
      <c r="S582" s="224"/>
      <c r="T582" s="224"/>
      <c r="U582" s="192">
        <v>1</v>
      </c>
    </row>
    <row r="583" spans="1:21" s="289" customFormat="1" ht="348.95" customHeight="1" x14ac:dyDescent="0.3">
      <c r="A583" s="185">
        <v>2</v>
      </c>
      <c r="B583" s="185" t="s">
        <v>3057</v>
      </c>
      <c r="C583" s="196" t="s">
        <v>3058</v>
      </c>
      <c r="D583" s="187" t="s">
        <v>0</v>
      </c>
      <c r="E583" s="187"/>
      <c r="F583" s="185" t="s">
        <v>2035</v>
      </c>
      <c r="G583" s="185" t="s">
        <v>3044</v>
      </c>
      <c r="H583" s="185" t="s">
        <v>2383</v>
      </c>
      <c r="I583" s="185" t="s">
        <v>2346</v>
      </c>
      <c r="J583" s="187" t="s">
        <v>242</v>
      </c>
      <c r="K583" s="187" t="s">
        <v>50</v>
      </c>
      <c r="L583" s="403" t="s">
        <v>51</v>
      </c>
      <c r="M583" s="185" t="s">
        <v>1893</v>
      </c>
      <c r="N583" s="196" t="s">
        <v>1218</v>
      </c>
      <c r="O583" s="185" t="s">
        <v>906</v>
      </c>
      <c r="P583" s="403" t="s">
        <v>2470</v>
      </c>
      <c r="Q583" s="189" t="s">
        <v>3059</v>
      </c>
      <c r="R583" s="404" t="s">
        <v>3060</v>
      </c>
      <c r="S583" s="224"/>
      <c r="T583" s="224"/>
      <c r="U583" s="192">
        <v>1</v>
      </c>
    </row>
    <row r="584" spans="1:21" s="289" customFormat="1" ht="20.25" customHeight="1" x14ac:dyDescent="0.3">
      <c r="A584" s="458" t="s">
        <v>3061</v>
      </c>
      <c r="B584" s="459"/>
      <c r="C584" s="459"/>
      <c r="D584" s="459"/>
      <c r="E584" s="459"/>
      <c r="F584" s="459"/>
      <c r="G584" s="459"/>
      <c r="H584" s="459"/>
      <c r="I584" s="459"/>
      <c r="J584" s="459"/>
      <c r="K584" s="459"/>
      <c r="L584" s="459"/>
      <c r="M584" s="459"/>
      <c r="N584" s="459"/>
      <c r="O584" s="459"/>
      <c r="P584" s="459"/>
      <c r="Q584" s="459"/>
      <c r="R584" s="459"/>
      <c r="S584" s="459"/>
      <c r="T584" s="460"/>
      <c r="U584" s="192"/>
    </row>
    <row r="585" spans="1:21" s="289" customFormat="1" ht="20.25" customHeight="1" x14ac:dyDescent="0.3">
      <c r="A585" s="458" t="s">
        <v>42</v>
      </c>
      <c r="B585" s="459"/>
      <c r="C585" s="459"/>
      <c r="D585" s="459"/>
      <c r="E585" s="459"/>
      <c r="F585" s="459"/>
      <c r="G585" s="459"/>
      <c r="H585" s="459"/>
      <c r="I585" s="459"/>
      <c r="J585" s="459"/>
      <c r="K585" s="459"/>
      <c r="L585" s="459"/>
      <c r="M585" s="459"/>
      <c r="N585" s="459"/>
      <c r="O585" s="459"/>
      <c r="P585" s="459"/>
      <c r="Q585" s="459"/>
      <c r="R585" s="459"/>
      <c r="S585" s="459"/>
      <c r="T585" s="460"/>
      <c r="U585" s="192"/>
    </row>
    <row r="586" spans="1:21" s="289" customFormat="1" ht="348.95" customHeight="1" x14ac:dyDescent="0.3">
      <c r="A586" s="334">
        <v>1</v>
      </c>
      <c r="B586" s="187" t="s">
        <v>3062</v>
      </c>
      <c r="C586" s="196" t="s">
        <v>3063</v>
      </c>
      <c r="D586" s="189"/>
      <c r="E586" s="189" t="s">
        <v>0</v>
      </c>
      <c r="F586" s="187" t="s">
        <v>49</v>
      </c>
      <c r="G586" s="185" t="s">
        <v>3064</v>
      </c>
      <c r="H586" s="185" t="s">
        <v>613</v>
      </c>
      <c r="I586" s="185" t="s">
        <v>2335</v>
      </c>
      <c r="J586" s="187" t="s">
        <v>234</v>
      </c>
      <c r="K586" s="187" t="s">
        <v>50</v>
      </c>
      <c r="L586" s="185" t="s">
        <v>51</v>
      </c>
      <c r="M586" s="185" t="s">
        <v>3065</v>
      </c>
      <c r="N586" s="187" t="s">
        <v>1218</v>
      </c>
      <c r="O586" s="185" t="s">
        <v>906</v>
      </c>
      <c r="P586" s="185" t="s">
        <v>2470</v>
      </c>
      <c r="Q586" s="189" t="s">
        <v>3066</v>
      </c>
      <c r="R586" s="191" t="s">
        <v>3067</v>
      </c>
      <c r="S586" s="224"/>
      <c r="T586" s="224"/>
      <c r="U586" s="192">
        <v>1</v>
      </c>
    </row>
    <row r="587" spans="1:21" s="289" customFormat="1" ht="348.95" customHeight="1" x14ac:dyDescent="0.3">
      <c r="A587" s="185">
        <v>2</v>
      </c>
      <c r="B587" s="185" t="s">
        <v>3068</v>
      </c>
      <c r="C587" s="196" t="s">
        <v>3069</v>
      </c>
      <c r="D587" s="187"/>
      <c r="E587" s="190" t="s">
        <v>0</v>
      </c>
      <c r="F587" s="185" t="s">
        <v>113</v>
      </c>
      <c r="G587" s="185" t="s">
        <v>3064</v>
      </c>
      <c r="H587" s="185" t="s">
        <v>613</v>
      </c>
      <c r="I587" s="185" t="s">
        <v>2335</v>
      </c>
      <c r="J587" s="187" t="s">
        <v>242</v>
      </c>
      <c r="K587" s="187" t="s">
        <v>50</v>
      </c>
      <c r="L587" s="185" t="s">
        <v>51</v>
      </c>
      <c r="M587" s="185" t="s">
        <v>1893</v>
      </c>
      <c r="N587" s="187" t="s">
        <v>1218</v>
      </c>
      <c r="O587" s="185" t="s">
        <v>906</v>
      </c>
      <c r="P587" s="185" t="s">
        <v>2470</v>
      </c>
      <c r="Q587" s="189" t="s">
        <v>3070</v>
      </c>
      <c r="R587" s="191" t="s">
        <v>3071</v>
      </c>
      <c r="S587" s="224"/>
      <c r="T587" s="224"/>
      <c r="U587" s="192">
        <v>1</v>
      </c>
    </row>
    <row r="588" spans="1:21" s="289" customFormat="1" ht="348.95" customHeight="1" x14ac:dyDescent="0.3">
      <c r="A588" s="332">
        <v>3</v>
      </c>
      <c r="B588" s="185" t="s">
        <v>351</v>
      </c>
      <c r="C588" s="196" t="s">
        <v>3072</v>
      </c>
      <c r="D588" s="187" t="s">
        <v>0</v>
      </c>
      <c r="E588" s="190"/>
      <c r="F588" s="185" t="s">
        <v>116</v>
      </c>
      <c r="G588" s="185" t="s">
        <v>3064</v>
      </c>
      <c r="H588" s="185" t="s">
        <v>3073</v>
      </c>
      <c r="I588" s="185" t="s">
        <v>3074</v>
      </c>
      <c r="J588" s="187" t="s">
        <v>260</v>
      </c>
      <c r="K588" s="187" t="s">
        <v>50</v>
      </c>
      <c r="L588" s="185" t="s">
        <v>51</v>
      </c>
      <c r="M588" s="185" t="s">
        <v>1893</v>
      </c>
      <c r="N588" s="187" t="s">
        <v>1218</v>
      </c>
      <c r="O588" s="185" t="s">
        <v>906</v>
      </c>
      <c r="P588" s="185" t="s">
        <v>2470</v>
      </c>
      <c r="Q588" s="191" t="s">
        <v>3075</v>
      </c>
      <c r="R588" s="191" t="s">
        <v>3076</v>
      </c>
      <c r="S588" s="224"/>
      <c r="T588" s="224"/>
      <c r="U588" s="192">
        <v>1</v>
      </c>
    </row>
    <row r="589" spans="1:21" s="287" customFormat="1" ht="20.25" customHeight="1" x14ac:dyDescent="0.3">
      <c r="A589" s="458" t="s">
        <v>43</v>
      </c>
      <c r="B589" s="459"/>
      <c r="C589" s="459"/>
      <c r="D589" s="459"/>
      <c r="E589" s="459"/>
      <c r="F589" s="459"/>
      <c r="G589" s="459"/>
      <c r="H589" s="459"/>
      <c r="I589" s="459"/>
      <c r="J589" s="459"/>
      <c r="K589" s="459"/>
      <c r="L589" s="459"/>
      <c r="M589" s="459"/>
      <c r="N589" s="459"/>
      <c r="O589" s="459"/>
      <c r="P589" s="459"/>
      <c r="Q589" s="459"/>
      <c r="R589" s="459"/>
      <c r="S589" s="459"/>
      <c r="T589" s="460"/>
      <c r="U589" s="192"/>
    </row>
    <row r="590" spans="1:21" s="287" customFormat="1" ht="348.95" customHeight="1" x14ac:dyDescent="0.3">
      <c r="A590" s="187">
        <v>1</v>
      </c>
      <c r="B590" s="185" t="s">
        <v>3077</v>
      </c>
      <c r="C590" s="196" t="s">
        <v>3078</v>
      </c>
      <c r="D590" s="185"/>
      <c r="E590" s="187" t="s">
        <v>0</v>
      </c>
      <c r="F590" s="185" t="s">
        <v>1167</v>
      </c>
      <c r="G590" s="185" t="s">
        <v>3079</v>
      </c>
      <c r="H590" s="185" t="s">
        <v>3073</v>
      </c>
      <c r="I590" s="185" t="s">
        <v>3074</v>
      </c>
      <c r="J590" s="187" t="s">
        <v>1023</v>
      </c>
      <c r="K590" s="187" t="s">
        <v>50</v>
      </c>
      <c r="L590" s="185" t="s">
        <v>51</v>
      </c>
      <c r="M590" s="185" t="s">
        <v>1893</v>
      </c>
      <c r="N590" s="187" t="s">
        <v>1218</v>
      </c>
      <c r="O590" s="185" t="s">
        <v>906</v>
      </c>
      <c r="P590" s="185" t="s">
        <v>2470</v>
      </c>
      <c r="Q590" s="191" t="s">
        <v>3066</v>
      </c>
      <c r="R590" s="191" t="s">
        <v>3080</v>
      </c>
      <c r="S590" s="224"/>
      <c r="T590" s="224"/>
      <c r="U590" s="192">
        <v>1</v>
      </c>
    </row>
    <row r="591" spans="1:21" s="289" customFormat="1" ht="348.95" customHeight="1" x14ac:dyDescent="0.3">
      <c r="A591" s="187">
        <v>2</v>
      </c>
      <c r="B591" s="185" t="s">
        <v>3081</v>
      </c>
      <c r="C591" s="196" t="s">
        <v>3082</v>
      </c>
      <c r="D591" s="187"/>
      <c r="E591" s="187" t="s">
        <v>0</v>
      </c>
      <c r="F591" s="185" t="s">
        <v>1120</v>
      </c>
      <c r="G591" s="185" t="s">
        <v>3064</v>
      </c>
      <c r="H591" s="185" t="s">
        <v>2383</v>
      </c>
      <c r="I591" s="185" t="s">
        <v>2346</v>
      </c>
      <c r="J591" s="187" t="s">
        <v>242</v>
      </c>
      <c r="K591" s="187" t="s">
        <v>50</v>
      </c>
      <c r="L591" s="185" t="s">
        <v>51</v>
      </c>
      <c r="M591" s="185" t="s">
        <v>2788</v>
      </c>
      <c r="N591" s="187" t="s">
        <v>3083</v>
      </c>
      <c r="O591" s="185" t="s">
        <v>906</v>
      </c>
      <c r="P591" s="185" t="s">
        <v>2470</v>
      </c>
      <c r="Q591" s="191" t="s">
        <v>3084</v>
      </c>
      <c r="R591" s="191" t="s">
        <v>3085</v>
      </c>
      <c r="S591" s="224"/>
      <c r="T591" s="224"/>
      <c r="U591" s="192">
        <v>1</v>
      </c>
    </row>
    <row r="592" spans="1:21" s="289" customFormat="1" ht="348.95" customHeight="1" x14ac:dyDescent="0.3">
      <c r="A592" s="187">
        <v>3</v>
      </c>
      <c r="B592" s="185" t="s">
        <v>985</v>
      </c>
      <c r="C592" s="196" t="s">
        <v>3086</v>
      </c>
      <c r="D592" s="185"/>
      <c r="E592" s="187" t="s">
        <v>0</v>
      </c>
      <c r="F592" s="185" t="s">
        <v>1120</v>
      </c>
      <c r="G592" s="185" t="s">
        <v>3079</v>
      </c>
      <c r="H592" s="185" t="s">
        <v>2383</v>
      </c>
      <c r="I592" s="185" t="s">
        <v>2346</v>
      </c>
      <c r="J592" s="187" t="s">
        <v>3087</v>
      </c>
      <c r="K592" s="187" t="s">
        <v>50</v>
      </c>
      <c r="L592" s="185" t="s">
        <v>51</v>
      </c>
      <c r="M592" s="185" t="s">
        <v>2788</v>
      </c>
      <c r="N592" s="187" t="s">
        <v>195</v>
      </c>
      <c r="O592" s="185" t="s">
        <v>906</v>
      </c>
      <c r="P592" s="185" t="s">
        <v>2470</v>
      </c>
      <c r="Q592" s="191" t="s">
        <v>3088</v>
      </c>
      <c r="R592" s="191" t="s">
        <v>3089</v>
      </c>
      <c r="S592" s="224"/>
      <c r="T592" s="224"/>
      <c r="U592" s="192">
        <v>1</v>
      </c>
    </row>
    <row r="593" spans="1:28" s="287" customFormat="1" ht="20.25" customHeight="1" x14ac:dyDescent="0.3">
      <c r="A593" s="458" t="s">
        <v>3090</v>
      </c>
      <c r="B593" s="459"/>
      <c r="C593" s="459"/>
      <c r="D593" s="459"/>
      <c r="E593" s="459"/>
      <c r="F593" s="459"/>
      <c r="G593" s="459"/>
      <c r="H593" s="459"/>
      <c r="I593" s="459"/>
      <c r="J593" s="459"/>
      <c r="K593" s="459"/>
      <c r="L593" s="459"/>
      <c r="M593" s="459"/>
      <c r="N593" s="459"/>
      <c r="O593" s="459"/>
      <c r="P593" s="459"/>
      <c r="Q593" s="459"/>
      <c r="R593" s="459"/>
      <c r="S593" s="459"/>
      <c r="T593" s="460"/>
      <c r="U593" s="192"/>
    </row>
    <row r="594" spans="1:28" s="287" customFormat="1" ht="20.25" customHeight="1" x14ac:dyDescent="0.3">
      <c r="A594" s="458" t="s">
        <v>42</v>
      </c>
      <c r="B594" s="459"/>
      <c r="C594" s="459"/>
      <c r="D594" s="459"/>
      <c r="E594" s="459"/>
      <c r="F594" s="459"/>
      <c r="G594" s="459"/>
      <c r="H594" s="459"/>
      <c r="I594" s="459"/>
      <c r="J594" s="459"/>
      <c r="K594" s="459"/>
      <c r="L594" s="459"/>
      <c r="M594" s="459"/>
      <c r="N594" s="459"/>
      <c r="O594" s="459"/>
      <c r="P594" s="459"/>
      <c r="Q594" s="459"/>
      <c r="R594" s="459"/>
      <c r="S594" s="459"/>
      <c r="T594" s="460"/>
      <c r="U594" s="192"/>
    </row>
    <row r="595" spans="1:28" s="289" customFormat="1" ht="348.95" customHeight="1" x14ac:dyDescent="0.3">
      <c r="A595" s="185">
        <v>1</v>
      </c>
      <c r="B595" s="185" t="s">
        <v>3091</v>
      </c>
      <c r="C595" s="414" t="s">
        <v>3092</v>
      </c>
      <c r="D595" s="187"/>
      <c r="E595" s="185" t="s">
        <v>0</v>
      </c>
      <c r="F595" s="185" t="s">
        <v>113</v>
      </c>
      <c r="G595" s="185" t="s">
        <v>3093</v>
      </c>
      <c r="H595" s="185" t="s">
        <v>613</v>
      </c>
      <c r="I595" s="185" t="s">
        <v>2335</v>
      </c>
      <c r="J595" s="332" t="s">
        <v>234</v>
      </c>
      <c r="K595" s="185" t="s">
        <v>399</v>
      </c>
      <c r="L595" s="185" t="s">
        <v>51</v>
      </c>
      <c r="M595" s="185" t="s">
        <v>388</v>
      </c>
      <c r="N595" s="187" t="s">
        <v>1218</v>
      </c>
      <c r="O595" s="185" t="s">
        <v>906</v>
      </c>
      <c r="P595" s="185" t="s">
        <v>2470</v>
      </c>
      <c r="Q595" s="189" t="s">
        <v>3094</v>
      </c>
      <c r="R595" s="191" t="s">
        <v>3095</v>
      </c>
      <c r="S595" s="224"/>
      <c r="T595" s="224"/>
      <c r="U595" s="192">
        <v>1</v>
      </c>
    </row>
    <row r="596" spans="1:28" s="289" customFormat="1" ht="348.95" customHeight="1" x14ac:dyDescent="0.3">
      <c r="A596" s="185">
        <v>2</v>
      </c>
      <c r="B596" s="185" t="s">
        <v>3096</v>
      </c>
      <c r="C596" s="196" t="s">
        <v>3097</v>
      </c>
      <c r="D596" s="187"/>
      <c r="E596" s="185" t="s">
        <v>0</v>
      </c>
      <c r="F596" s="185" t="s">
        <v>113</v>
      </c>
      <c r="G596" s="185" t="s">
        <v>3098</v>
      </c>
      <c r="H596" s="185" t="s">
        <v>613</v>
      </c>
      <c r="I596" s="185" t="s">
        <v>2335</v>
      </c>
      <c r="J596" s="187" t="s">
        <v>325</v>
      </c>
      <c r="K596" s="187" t="s">
        <v>50</v>
      </c>
      <c r="L596" s="185" t="s">
        <v>51</v>
      </c>
      <c r="M596" s="185" t="s">
        <v>1893</v>
      </c>
      <c r="N596" s="187" t="s">
        <v>1218</v>
      </c>
      <c r="O596" s="185" t="s">
        <v>906</v>
      </c>
      <c r="P596" s="185" t="s">
        <v>2470</v>
      </c>
      <c r="Q596" s="189" t="s">
        <v>3099</v>
      </c>
      <c r="R596" s="189" t="s">
        <v>3100</v>
      </c>
      <c r="S596" s="224"/>
      <c r="T596" s="224"/>
      <c r="U596" s="192">
        <v>1</v>
      </c>
    </row>
    <row r="597" spans="1:28" s="287" customFormat="1" ht="20.25" customHeight="1" x14ac:dyDescent="0.3">
      <c r="A597" s="458" t="s">
        <v>43</v>
      </c>
      <c r="B597" s="459"/>
      <c r="C597" s="459"/>
      <c r="D597" s="459"/>
      <c r="E597" s="459"/>
      <c r="F597" s="459"/>
      <c r="G597" s="459"/>
      <c r="H597" s="459"/>
      <c r="I597" s="459"/>
      <c r="J597" s="459"/>
      <c r="K597" s="459"/>
      <c r="L597" s="459"/>
      <c r="M597" s="459"/>
      <c r="N597" s="459"/>
      <c r="O597" s="459"/>
      <c r="P597" s="459"/>
      <c r="Q597" s="459"/>
      <c r="R597" s="459"/>
      <c r="S597" s="459"/>
      <c r="T597" s="460"/>
      <c r="U597" s="192"/>
    </row>
    <row r="598" spans="1:28" s="287" customFormat="1" ht="348.95" customHeight="1" x14ac:dyDescent="0.3">
      <c r="A598" s="185">
        <v>1</v>
      </c>
      <c r="B598" s="185" t="s">
        <v>3101</v>
      </c>
      <c r="C598" s="196" t="s">
        <v>3102</v>
      </c>
      <c r="D598" s="187"/>
      <c r="E598" s="185" t="s">
        <v>0</v>
      </c>
      <c r="F598" s="185" t="s">
        <v>1120</v>
      </c>
      <c r="G598" s="185" t="s">
        <v>3103</v>
      </c>
      <c r="H598" s="185" t="s">
        <v>613</v>
      </c>
      <c r="I598" s="185" t="s">
        <v>2335</v>
      </c>
      <c r="J598" s="187" t="s">
        <v>234</v>
      </c>
      <c r="K598" s="187" t="s">
        <v>50</v>
      </c>
      <c r="L598" s="185" t="s">
        <v>51</v>
      </c>
      <c r="M598" s="185" t="s">
        <v>1893</v>
      </c>
      <c r="N598" s="187" t="s">
        <v>1218</v>
      </c>
      <c r="O598" s="185" t="s">
        <v>906</v>
      </c>
      <c r="P598" s="185" t="s">
        <v>2470</v>
      </c>
      <c r="Q598" s="189" t="s">
        <v>3104</v>
      </c>
      <c r="R598" s="191" t="s">
        <v>3105</v>
      </c>
      <c r="S598" s="224"/>
      <c r="T598" s="224"/>
      <c r="U598" s="192">
        <v>1</v>
      </c>
    </row>
    <row r="599" spans="1:28" s="287" customFormat="1" ht="348.95" customHeight="1" x14ac:dyDescent="0.3">
      <c r="A599" s="185">
        <v>2</v>
      </c>
      <c r="B599" s="185" t="s">
        <v>3106</v>
      </c>
      <c r="C599" s="196" t="s">
        <v>3107</v>
      </c>
      <c r="D599" s="187"/>
      <c r="E599" s="187" t="s">
        <v>0</v>
      </c>
      <c r="F599" s="185" t="s">
        <v>2035</v>
      </c>
      <c r="G599" s="185" t="s">
        <v>3098</v>
      </c>
      <c r="H599" s="185" t="s">
        <v>613</v>
      </c>
      <c r="I599" s="185" t="s">
        <v>2335</v>
      </c>
      <c r="J599" s="187" t="s">
        <v>242</v>
      </c>
      <c r="K599" s="187" t="s">
        <v>50</v>
      </c>
      <c r="L599" s="185" t="s">
        <v>51</v>
      </c>
      <c r="M599" s="185" t="s">
        <v>3108</v>
      </c>
      <c r="N599" s="187" t="s">
        <v>1218</v>
      </c>
      <c r="O599" s="185" t="s">
        <v>906</v>
      </c>
      <c r="P599" s="185" t="s">
        <v>2470</v>
      </c>
      <c r="Q599" s="189" t="s">
        <v>2860</v>
      </c>
      <c r="R599" s="191" t="s">
        <v>3109</v>
      </c>
      <c r="S599" s="224"/>
      <c r="T599" s="224"/>
      <c r="U599" s="192">
        <v>1</v>
      </c>
    </row>
    <row r="600" spans="1:28" s="287" customFormat="1" ht="348.95" customHeight="1" x14ac:dyDescent="0.3">
      <c r="A600" s="185">
        <v>3</v>
      </c>
      <c r="B600" s="185" t="s">
        <v>3110</v>
      </c>
      <c r="C600" s="196" t="s">
        <v>3111</v>
      </c>
      <c r="D600" s="187"/>
      <c r="E600" s="185" t="s">
        <v>0</v>
      </c>
      <c r="F600" s="185" t="s">
        <v>1120</v>
      </c>
      <c r="G600" s="185" t="s">
        <v>3093</v>
      </c>
      <c r="H600" s="185" t="s">
        <v>2383</v>
      </c>
      <c r="I600" s="185" t="s">
        <v>2346</v>
      </c>
      <c r="J600" s="187" t="s">
        <v>260</v>
      </c>
      <c r="K600" s="187" t="s">
        <v>50</v>
      </c>
      <c r="L600" s="185" t="s">
        <v>51</v>
      </c>
      <c r="M600" s="185" t="s">
        <v>1139</v>
      </c>
      <c r="N600" s="187" t="s">
        <v>1218</v>
      </c>
      <c r="O600" s="185" t="s">
        <v>906</v>
      </c>
      <c r="P600" s="185" t="s">
        <v>2470</v>
      </c>
      <c r="Q600" s="191" t="s">
        <v>3084</v>
      </c>
      <c r="R600" s="191" t="s">
        <v>3112</v>
      </c>
      <c r="S600" s="224"/>
      <c r="T600" s="224"/>
      <c r="U600" s="192">
        <v>1</v>
      </c>
    </row>
    <row r="601" spans="1:28" s="308" customFormat="1" ht="20.25" customHeight="1" x14ac:dyDescent="0.3">
      <c r="A601" s="458" t="s">
        <v>3113</v>
      </c>
      <c r="B601" s="459"/>
      <c r="C601" s="459"/>
      <c r="D601" s="459"/>
      <c r="E601" s="459"/>
      <c r="F601" s="459"/>
      <c r="G601" s="459"/>
      <c r="H601" s="459"/>
      <c r="I601" s="459"/>
      <c r="J601" s="459"/>
      <c r="K601" s="459"/>
      <c r="L601" s="459"/>
      <c r="M601" s="459"/>
      <c r="N601" s="459"/>
      <c r="O601" s="459"/>
      <c r="P601" s="459"/>
      <c r="Q601" s="459"/>
      <c r="R601" s="459"/>
      <c r="S601" s="459"/>
      <c r="T601" s="460"/>
      <c r="U601" s="192"/>
      <c r="V601" s="307"/>
      <c r="W601" s="307"/>
      <c r="X601" s="307"/>
      <c r="Y601" s="307"/>
      <c r="Z601" s="307"/>
      <c r="AA601" s="307"/>
      <c r="AB601" s="307"/>
    </row>
    <row r="602" spans="1:28" s="289" customFormat="1" ht="20.25" customHeight="1" x14ac:dyDescent="0.3">
      <c r="A602" s="505" t="s">
        <v>42</v>
      </c>
      <c r="B602" s="506"/>
      <c r="C602" s="506"/>
      <c r="D602" s="506"/>
      <c r="E602" s="506"/>
      <c r="F602" s="506"/>
      <c r="G602" s="506"/>
      <c r="H602" s="506"/>
      <c r="I602" s="506"/>
      <c r="J602" s="506"/>
      <c r="K602" s="506"/>
      <c r="L602" s="506"/>
      <c r="M602" s="506"/>
      <c r="N602" s="506"/>
      <c r="O602" s="506"/>
      <c r="P602" s="506"/>
      <c r="Q602" s="506"/>
      <c r="R602" s="506"/>
      <c r="S602" s="506"/>
      <c r="T602" s="507"/>
      <c r="U602" s="192"/>
    </row>
    <row r="603" spans="1:28" s="289" customFormat="1" ht="348.95" customHeight="1" x14ac:dyDescent="0.3">
      <c r="A603" s="185">
        <v>1</v>
      </c>
      <c r="B603" s="185" t="s">
        <v>3114</v>
      </c>
      <c r="C603" s="293" t="s">
        <v>3115</v>
      </c>
      <c r="D603" s="187"/>
      <c r="E603" s="185" t="s">
        <v>0</v>
      </c>
      <c r="F603" s="185" t="s">
        <v>49</v>
      </c>
      <c r="G603" s="185" t="s">
        <v>3116</v>
      </c>
      <c r="H603" s="185" t="s">
        <v>2383</v>
      </c>
      <c r="I603" s="185" t="s">
        <v>2346</v>
      </c>
      <c r="J603" s="185" t="s">
        <v>234</v>
      </c>
      <c r="K603" s="187" t="s">
        <v>50</v>
      </c>
      <c r="L603" s="185" t="s">
        <v>51</v>
      </c>
      <c r="M603" s="185" t="s">
        <v>52</v>
      </c>
      <c r="N603" s="187" t="s">
        <v>1218</v>
      </c>
      <c r="O603" s="185" t="s">
        <v>906</v>
      </c>
      <c r="P603" s="185" t="s">
        <v>2470</v>
      </c>
      <c r="Q603" s="189" t="s">
        <v>3117</v>
      </c>
      <c r="R603" s="191" t="s">
        <v>3118</v>
      </c>
      <c r="S603" s="224"/>
      <c r="T603" s="224"/>
      <c r="U603" s="192">
        <v>1</v>
      </c>
    </row>
    <row r="604" spans="1:28" s="289" customFormat="1" ht="348.95" customHeight="1" x14ac:dyDescent="0.3">
      <c r="A604" s="332">
        <v>2</v>
      </c>
      <c r="B604" s="185" t="s">
        <v>3119</v>
      </c>
      <c r="C604" s="186" t="s">
        <v>3120</v>
      </c>
      <c r="D604" s="187" t="s">
        <v>0</v>
      </c>
      <c r="E604" s="190"/>
      <c r="F604" s="185" t="s">
        <v>113</v>
      </c>
      <c r="G604" s="185" t="s">
        <v>3116</v>
      </c>
      <c r="H604" s="185" t="s">
        <v>2383</v>
      </c>
      <c r="I604" s="185" t="s">
        <v>2346</v>
      </c>
      <c r="J604" s="185" t="s">
        <v>1023</v>
      </c>
      <c r="K604" s="187" t="s">
        <v>50</v>
      </c>
      <c r="L604" s="185" t="s">
        <v>51</v>
      </c>
      <c r="M604" s="185" t="s">
        <v>1893</v>
      </c>
      <c r="N604" s="187" t="s">
        <v>1218</v>
      </c>
      <c r="O604" s="185" t="s">
        <v>906</v>
      </c>
      <c r="P604" s="185" t="s">
        <v>2470</v>
      </c>
      <c r="Q604" s="191" t="s">
        <v>3121</v>
      </c>
      <c r="R604" s="191" t="s">
        <v>3122</v>
      </c>
      <c r="S604" s="224"/>
      <c r="T604" s="224"/>
      <c r="U604" s="192">
        <v>1</v>
      </c>
    </row>
    <row r="605" spans="1:28" s="372" customFormat="1" ht="20.25" customHeight="1" x14ac:dyDescent="0.25">
      <c r="A605" s="458" t="s">
        <v>43</v>
      </c>
      <c r="B605" s="459"/>
      <c r="C605" s="459"/>
      <c r="D605" s="459"/>
      <c r="E605" s="459"/>
      <c r="F605" s="459"/>
      <c r="G605" s="459"/>
      <c r="H605" s="459"/>
      <c r="I605" s="459"/>
      <c r="J605" s="459"/>
      <c r="K605" s="459"/>
      <c r="L605" s="459"/>
      <c r="M605" s="459"/>
      <c r="N605" s="459"/>
      <c r="O605" s="459"/>
      <c r="P605" s="459"/>
      <c r="Q605" s="459"/>
      <c r="R605" s="459"/>
      <c r="S605" s="459"/>
      <c r="T605" s="460"/>
      <c r="U605" s="192"/>
    </row>
    <row r="606" spans="1:28" s="372" customFormat="1" ht="348.95" customHeight="1" x14ac:dyDescent="0.3">
      <c r="A606" s="185">
        <v>1</v>
      </c>
      <c r="B606" s="185" t="s">
        <v>3123</v>
      </c>
      <c r="C606" s="196" t="s">
        <v>3124</v>
      </c>
      <c r="D606" s="187"/>
      <c r="E606" s="187" t="s">
        <v>0</v>
      </c>
      <c r="F606" s="185" t="s">
        <v>466</v>
      </c>
      <c r="G606" s="185" t="s">
        <v>3116</v>
      </c>
      <c r="H606" s="185" t="s">
        <v>2383</v>
      </c>
      <c r="I606" s="185" t="s">
        <v>2335</v>
      </c>
      <c r="J606" s="415">
        <v>4</v>
      </c>
      <c r="K606" s="187" t="s">
        <v>50</v>
      </c>
      <c r="L606" s="185" t="s">
        <v>51</v>
      </c>
      <c r="M606" s="188" t="s">
        <v>52</v>
      </c>
      <c r="N606" s="189" t="s">
        <v>1218</v>
      </c>
      <c r="O606" s="185" t="s">
        <v>906</v>
      </c>
      <c r="P606" s="185" t="s">
        <v>2470</v>
      </c>
      <c r="Q606" s="191" t="s">
        <v>3125</v>
      </c>
      <c r="R606" s="191" t="s">
        <v>3126</v>
      </c>
      <c r="S606" s="224"/>
      <c r="T606" s="224"/>
      <c r="U606" s="192">
        <v>1</v>
      </c>
    </row>
    <row r="607" spans="1:28" s="372" customFormat="1" ht="348.95" customHeight="1" x14ac:dyDescent="0.3">
      <c r="A607" s="185">
        <v>2</v>
      </c>
      <c r="B607" s="185" t="s">
        <v>3127</v>
      </c>
      <c r="C607" s="196" t="s">
        <v>3128</v>
      </c>
      <c r="D607" s="187"/>
      <c r="E607" s="187" t="s">
        <v>0</v>
      </c>
      <c r="F607" s="185" t="s">
        <v>466</v>
      </c>
      <c r="G607" s="185" t="s">
        <v>3116</v>
      </c>
      <c r="H607" s="185" t="s">
        <v>2383</v>
      </c>
      <c r="I607" s="185" t="s">
        <v>2335</v>
      </c>
      <c r="J607" s="187" t="s">
        <v>260</v>
      </c>
      <c r="K607" s="187" t="s">
        <v>50</v>
      </c>
      <c r="L607" s="185" t="s">
        <v>51</v>
      </c>
      <c r="M607" s="188" t="s">
        <v>1893</v>
      </c>
      <c r="N607" s="189" t="s">
        <v>1218</v>
      </c>
      <c r="O607" s="185" t="s">
        <v>906</v>
      </c>
      <c r="P607" s="185" t="s">
        <v>2470</v>
      </c>
      <c r="Q607" s="191" t="s">
        <v>3129</v>
      </c>
      <c r="R607" s="191" t="s">
        <v>3130</v>
      </c>
      <c r="S607" s="224"/>
      <c r="T607" s="224"/>
      <c r="U607" s="192">
        <v>1</v>
      </c>
    </row>
    <row r="608" spans="1:28" s="372" customFormat="1" ht="348.95" customHeight="1" x14ac:dyDescent="0.3">
      <c r="A608" s="185">
        <v>3</v>
      </c>
      <c r="B608" s="185" t="s">
        <v>3131</v>
      </c>
      <c r="C608" s="196" t="s">
        <v>3132</v>
      </c>
      <c r="D608" s="187"/>
      <c r="E608" s="187" t="s">
        <v>0</v>
      </c>
      <c r="F608" s="185" t="s">
        <v>466</v>
      </c>
      <c r="G608" s="185" t="s">
        <v>3116</v>
      </c>
      <c r="H608" s="185" t="s">
        <v>2383</v>
      </c>
      <c r="I608" s="185" t="s">
        <v>2335</v>
      </c>
      <c r="J608" s="187" t="s">
        <v>242</v>
      </c>
      <c r="K608" s="187" t="s">
        <v>50</v>
      </c>
      <c r="L608" s="185" t="s">
        <v>51</v>
      </c>
      <c r="M608" s="185" t="s">
        <v>1893</v>
      </c>
      <c r="N608" s="187" t="s">
        <v>1218</v>
      </c>
      <c r="O608" s="185" t="s">
        <v>906</v>
      </c>
      <c r="P608" s="185" t="s">
        <v>2470</v>
      </c>
      <c r="Q608" s="191" t="s">
        <v>3133</v>
      </c>
      <c r="R608" s="191" t="s">
        <v>3134</v>
      </c>
      <c r="S608" s="224"/>
      <c r="T608" s="224"/>
      <c r="U608" s="192">
        <v>1</v>
      </c>
    </row>
    <row r="609" spans="1:21" s="370" customFormat="1" ht="20.25" customHeight="1" x14ac:dyDescent="0.3">
      <c r="A609" s="462" t="s">
        <v>636</v>
      </c>
      <c r="B609" s="463"/>
      <c r="C609" s="463"/>
      <c r="D609" s="463"/>
      <c r="E609" s="463"/>
      <c r="F609" s="463"/>
      <c r="G609" s="463"/>
      <c r="H609" s="463"/>
      <c r="I609" s="463"/>
      <c r="J609" s="463"/>
      <c r="K609" s="463"/>
      <c r="L609" s="463"/>
      <c r="M609" s="463"/>
      <c r="N609" s="463"/>
      <c r="O609" s="463"/>
      <c r="P609" s="463"/>
      <c r="Q609" s="463"/>
      <c r="R609" s="463"/>
      <c r="S609" s="463"/>
      <c r="T609" s="464"/>
      <c r="U609" s="104"/>
    </row>
    <row r="610" spans="1:21" ht="20.25" customHeight="1" x14ac:dyDescent="0.25">
      <c r="A610" s="471" t="s">
        <v>3627</v>
      </c>
      <c r="B610" s="472"/>
      <c r="C610" s="472"/>
      <c r="D610" s="472"/>
      <c r="E610" s="472"/>
      <c r="F610" s="472"/>
      <c r="G610" s="472"/>
      <c r="H610" s="472"/>
      <c r="I610" s="472"/>
      <c r="J610" s="472"/>
      <c r="K610" s="472"/>
      <c r="L610" s="472"/>
      <c r="M610" s="472"/>
      <c r="N610" s="472"/>
      <c r="O610" s="472"/>
      <c r="P610" s="472"/>
      <c r="Q610" s="472"/>
      <c r="R610" s="472"/>
      <c r="S610" s="472"/>
      <c r="T610" s="473"/>
      <c r="U610" s="104"/>
    </row>
    <row r="611" spans="1:21" ht="20.25" customHeight="1" x14ac:dyDescent="0.25">
      <c r="A611" s="471" t="s">
        <v>42</v>
      </c>
      <c r="B611" s="472"/>
      <c r="C611" s="472"/>
      <c r="D611" s="472"/>
      <c r="E611" s="472"/>
      <c r="F611" s="472"/>
      <c r="G611" s="472"/>
      <c r="H611" s="472"/>
      <c r="I611" s="472"/>
      <c r="J611" s="472"/>
      <c r="K611" s="472"/>
      <c r="L611" s="472"/>
      <c r="M611" s="472"/>
      <c r="N611" s="472"/>
      <c r="O611" s="472"/>
      <c r="P611" s="472"/>
      <c r="Q611" s="472"/>
      <c r="R611" s="472"/>
      <c r="S611" s="472"/>
      <c r="T611" s="473"/>
      <c r="U611" s="104"/>
    </row>
    <row r="612" spans="1:21" s="372" customFormat="1" ht="360" customHeight="1" x14ac:dyDescent="0.3">
      <c r="A612" s="198">
        <v>1</v>
      </c>
      <c r="B612" s="198" t="s">
        <v>3628</v>
      </c>
      <c r="C612" s="241" t="s">
        <v>3629</v>
      </c>
      <c r="D612" s="237"/>
      <c r="E612" s="200" t="s">
        <v>0</v>
      </c>
      <c r="F612" s="198" t="s">
        <v>49</v>
      </c>
      <c r="G612" s="198" t="s">
        <v>3630</v>
      </c>
      <c r="H612" s="198" t="s">
        <v>53</v>
      </c>
      <c r="I612" s="198" t="s">
        <v>33</v>
      </c>
      <c r="J612" s="237" t="s">
        <v>234</v>
      </c>
      <c r="K612" s="237" t="s">
        <v>50</v>
      </c>
      <c r="L612" s="238" t="s">
        <v>51</v>
      </c>
      <c r="M612" s="238" t="s">
        <v>3631</v>
      </c>
      <c r="N612" s="237" t="s">
        <v>1218</v>
      </c>
      <c r="O612" s="185" t="s">
        <v>906</v>
      </c>
      <c r="P612" s="185" t="s">
        <v>2651</v>
      </c>
      <c r="Q612" s="197" t="s">
        <v>3632</v>
      </c>
      <c r="R612" s="197" t="s">
        <v>3633</v>
      </c>
      <c r="S612" s="224"/>
      <c r="T612" s="224"/>
      <c r="U612" s="192">
        <v>1</v>
      </c>
    </row>
    <row r="613" spans="1:21" s="372" customFormat="1" ht="360" customHeight="1" x14ac:dyDescent="0.3">
      <c r="A613" s="198">
        <v>2</v>
      </c>
      <c r="B613" s="198" t="s">
        <v>3634</v>
      </c>
      <c r="C613" s="241" t="s">
        <v>3635</v>
      </c>
      <c r="D613" s="237"/>
      <c r="E613" s="200" t="s">
        <v>0</v>
      </c>
      <c r="F613" s="198" t="s">
        <v>3636</v>
      </c>
      <c r="G613" s="198" t="s">
        <v>3630</v>
      </c>
      <c r="H613" s="198" t="s">
        <v>53</v>
      </c>
      <c r="I613" s="198" t="s">
        <v>33</v>
      </c>
      <c r="J613" s="237" t="s">
        <v>325</v>
      </c>
      <c r="K613" s="237" t="s">
        <v>50</v>
      </c>
      <c r="L613" s="238" t="s">
        <v>51</v>
      </c>
      <c r="M613" s="238" t="s">
        <v>3637</v>
      </c>
      <c r="N613" s="237" t="s">
        <v>1218</v>
      </c>
      <c r="O613" s="185" t="s">
        <v>906</v>
      </c>
      <c r="P613" s="185" t="s">
        <v>2651</v>
      </c>
      <c r="Q613" s="197" t="s">
        <v>3638</v>
      </c>
      <c r="R613" s="197" t="s">
        <v>3639</v>
      </c>
      <c r="S613" s="224"/>
      <c r="T613" s="224"/>
      <c r="U613" s="192">
        <v>1</v>
      </c>
    </row>
    <row r="614" spans="1:21" s="372" customFormat="1" ht="20.25" customHeight="1" x14ac:dyDescent="0.25">
      <c r="A614" s="468" t="s">
        <v>43</v>
      </c>
      <c r="B614" s="469"/>
      <c r="C614" s="469"/>
      <c r="D614" s="469"/>
      <c r="E614" s="469"/>
      <c r="F614" s="469"/>
      <c r="G614" s="469"/>
      <c r="H614" s="469"/>
      <c r="I614" s="469"/>
      <c r="J614" s="469"/>
      <c r="K614" s="469"/>
      <c r="L614" s="469"/>
      <c r="M614" s="469"/>
      <c r="N614" s="469"/>
      <c r="O614" s="469"/>
      <c r="P614" s="469"/>
      <c r="Q614" s="469"/>
      <c r="R614" s="469"/>
      <c r="S614" s="469"/>
      <c r="T614" s="470"/>
      <c r="U614" s="192"/>
    </row>
    <row r="615" spans="1:21" s="372" customFormat="1" ht="360" customHeight="1" x14ac:dyDescent="0.3">
      <c r="A615" s="198">
        <v>1</v>
      </c>
      <c r="B615" s="198" t="s">
        <v>3640</v>
      </c>
      <c r="C615" s="241" t="s">
        <v>3641</v>
      </c>
      <c r="D615" s="200"/>
      <c r="E615" s="200" t="s">
        <v>0</v>
      </c>
      <c r="F615" s="198" t="s">
        <v>3642</v>
      </c>
      <c r="G615" s="200" t="s">
        <v>3630</v>
      </c>
      <c r="H615" s="198" t="s">
        <v>53</v>
      </c>
      <c r="I615" s="198" t="s">
        <v>33</v>
      </c>
      <c r="J615" s="244" t="s">
        <v>242</v>
      </c>
      <c r="K615" s="237" t="s">
        <v>50</v>
      </c>
      <c r="L615" s="238" t="s">
        <v>51</v>
      </c>
      <c r="M615" s="238" t="s">
        <v>3643</v>
      </c>
      <c r="N615" s="237" t="s">
        <v>1008</v>
      </c>
      <c r="O615" s="185" t="s">
        <v>906</v>
      </c>
      <c r="P615" s="185" t="s">
        <v>2651</v>
      </c>
      <c r="Q615" s="197" t="s">
        <v>3644</v>
      </c>
      <c r="R615" s="197" t="s">
        <v>3645</v>
      </c>
      <c r="S615" s="224"/>
      <c r="T615" s="224"/>
      <c r="U615" s="192">
        <v>1</v>
      </c>
    </row>
    <row r="616" spans="1:21" s="372" customFormat="1" ht="20.25" customHeight="1" x14ac:dyDescent="0.25">
      <c r="A616" s="468" t="s">
        <v>3646</v>
      </c>
      <c r="B616" s="469"/>
      <c r="C616" s="469"/>
      <c r="D616" s="469"/>
      <c r="E616" s="469"/>
      <c r="F616" s="469"/>
      <c r="G616" s="469"/>
      <c r="H616" s="469"/>
      <c r="I616" s="469"/>
      <c r="J616" s="469"/>
      <c r="K616" s="469"/>
      <c r="L616" s="469"/>
      <c r="M616" s="469"/>
      <c r="N616" s="469"/>
      <c r="O616" s="469"/>
      <c r="P616" s="469"/>
      <c r="Q616" s="469"/>
      <c r="R616" s="469"/>
      <c r="S616" s="469"/>
      <c r="T616" s="470"/>
      <c r="U616" s="192"/>
    </row>
    <row r="617" spans="1:21" s="372" customFormat="1" ht="20.25" customHeight="1" x14ac:dyDescent="0.25">
      <c r="A617" s="468" t="s">
        <v>42</v>
      </c>
      <c r="B617" s="469"/>
      <c r="C617" s="469"/>
      <c r="D617" s="469"/>
      <c r="E617" s="469"/>
      <c r="F617" s="469"/>
      <c r="G617" s="469"/>
      <c r="H617" s="469"/>
      <c r="I617" s="469"/>
      <c r="J617" s="469"/>
      <c r="K617" s="469"/>
      <c r="L617" s="469"/>
      <c r="M617" s="469"/>
      <c r="N617" s="469"/>
      <c r="O617" s="469"/>
      <c r="P617" s="469"/>
      <c r="Q617" s="469"/>
      <c r="R617" s="469"/>
      <c r="S617" s="469"/>
      <c r="T617" s="470"/>
      <c r="U617" s="192"/>
    </row>
    <row r="618" spans="1:21" s="372" customFormat="1" ht="360" customHeight="1" x14ac:dyDescent="0.3">
      <c r="A618" s="198">
        <v>1</v>
      </c>
      <c r="B618" s="198" t="s">
        <v>3647</v>
      </c>
      <c r="C618" s="241" t="s">
        <v>3648</v>
      </c>
      <c r="D618" s="237" t="s">
        <v>0</v>
      </c>
      <c r="E618" s="200"/>
      <c r="F618" s="198" t="s">
        <v>49</v>
      </c>
      <c r="G618" s="198" t="s">
        <v>650</v>
      </c>
      <c r="H618" s="198" t="s">
        <v>53</v>
      </c>
      <c r="I618" s="198" t="s">
        <v>33</v>
      </c>
      <c r="J618" s="237" t="s">
        <v>325</v>
      </c>
      <c r="K618" s="237" t="s">
        <v>50</v>
      </c>
      <c r="L618" s="238" t="s">
        <v>51</v>
      </c>
      <c r="M618" s="238" t="s">
        <v>2960</v>
      </c>
      <c r="N618" s="237" t="s">
        <v>1218</v>
      </c>
      <c r="O618" s="185" t="s">
        <v>906</v>
      </c>
      <c r="P618" s="185" t="s">
        <v>2651</v>
      </c>
      <c r="Q618" s="197" t="s">
        <v>3649</v>
      </c>
      <c r="R618" s="197" t="s">
        <v>3650</v>
      </c>
      <c r="S618" s="224"/>
      <c r="T618" s="224"/>
      <c r="U618" s="192">
        <v>1</v>
      </c>
    </row>
    <row r="619" spans="1:21" s="372" customFormat="1" ht="20.25" customHeight="1" x14ac:dyDescent="0.25">
      <c r="A619" s="468" t="s">
        <v>43</v>
      </c>
      <c r="B619" s="469"/>
      <c r="C619" s="469"/>
      <c r="D619" s="469"/>
      <c r="E619" s="469"/>
      <c r="F619" s="469"/>
      <c r="G619" s="469"/>
      <c r="H619" s="469"/>
      <c r="I619" s="469"/>
      <c r="J619" s="469"/>
      <c r="K619" s="469"/>
      <c r="L619" s="469"/>
      <c r="M619" s="469"/>
      <c r="N619" s="469"/>
      <c r="O619" s="469"/>
      <c r="P619" s="469"/>
      <c r="Q619" s="469"/>
      <c r="R619" s="469"/>
      <c r="S619" s="469"/>
      <c r="T619" s="470"/>
      <c r="U619" s="192"/>
    </row>
    <row r="620" spans="1:21" s="372" customFormat="1" ht="360" customHeight="1" x14ac:dyDescent="0.3">
      <c r="A620" s="198">
        <v>1</v>
      </c>
      <c r="B620" s="198" t="s">
        <v>3651</v>
      </c>
      <c r="C620" s="241">
        <v>28335</v>
      </c>
      <c r="D620" s="237" t="s">
        <v>0</v>
      </c>
      <c r="E620" s="237"/>
      <c r="F620" s="198" t="s">
        <v>3652</v>
      </c>
      <c r="G620" s="200" t="s">
        <v>650</v>
      </c>
      <c r="H620" s="198" t="s">
        <v>53</v>
      </c>
      <c r="I620" s="198" t="s">
        <v>33</v>
      </c>
      <c r="J620" s="244" t="s">
        <v>325</v>
      </c>
      <c r="K620" s="237" t="s">
        <v>50</v>
      </c>
      <c r="L620" s="238" t="s">
        <v>51</v>
      </c>
      <c r="M620" s="238" t="s">
        <v>2960</v>
      </c>
      <c r="N620" s="237" t="s">
        <v>1008</v>
      </c>
      <c r="O620" s="185" t="s">
        <v>906</v>
      </c>
      <c r="P620" s="185" t="s">
        <v>2651</v>
      </c>
      <c r="Q620" s="197" t="s">
        <v>3653</v>
      </c>
      <c r="R620" s="197" t="s">
        <v>3654</v>
      </c>
      <c r="S620" s="224"/>
      <c r="T620" s="224"/>
      <c r="U620" s="192">
        <v>1</v>
      </c>
    </row>
    <row r="621" spans="1:21" s="372" customFormat="1" ht="20.25" customHeight="1" x14ac:dyDescent="0.25">
      <c r="A621" s="468" t="s">
        <v>3655</v>
      </c>
      <c r="B621" s="469"/>
      <c r="C621" s="469"/>
      <c r="D621" s="469"/>
      <c r="E621" s="469"/>
      <c r="F621" s="469"/>
      <c r="G621" s="469"/>
      <c r="H621" s="469"/>
      <c r="I621" s="469"/>
      <c r="J621" s="469"/>
      <c r="K621" s="469"/>
      <c r="L621" s="469"/>
      <c r="M621" s="469"/>
      <c r="N621" s="469"/>
      <c r="O621" s="469"/>
      <c r="P621" s="469"/>
      <c r="Q621" s="469"/>
      <c r="R621" s="469"/>
      <c r="S621" s="469"/>
      <c r="T621" s="470"/>
      <c r="U621" s="192"/>
    </row>
    <row r="622" spans="1:21" s="372" customFormat="1" ht="20.25" customHeight="1" x14ac:dyDescent="0.25">
      <c r="A622" s="468" t="s">
        <v>42</v>
      </c>
      <c r="B622" s="469"/>
      <c r="C622" s="469"/>
      <c r="D622" s="469"/>
      <c r="E622" s="469"/>
      <c r="F622" s="469"/>
      <c r="G622" s="469"/>
      <c r="H622" s="469"/>
      <c r="I622" s="469"/>
      <c r="J622" s="469"/>
      <c r="K622" s="469"/>
      <c r="L622" s="469"/>
      <c r="M622" s="469"/>
      <c r="N622" s="469"/>
      <c r="O622" s="469"/>
      <c r="P622" s="469"/>
      <c r="Q622" s="469"/>
      <c r="R622" s="469"/>
      <c r="S622" s="469"/>
      <c r="T622" s="470"/>
      <c r="U622" s="192"/>
    </row>
    <row r="623" spans="1:21" s="372" customFormat="1" ht="360" customHeight="1" x14ac:dyDescent="0.3">
      <c r="A623" s="198">
        <v>1</v>
      </c>
      <c r="B623" s="198" t="s">
        <v>3656</v>
      </c>
      <c r="C623" s="241" t="s">
        <v>3657</v>
      </c>
      <c r="D623" s="237"/>
      <c r="E623" s="200" t="s">
        <v>0</v>
      </c>
      <c r="F623" s="198" t="s">
        <v>3636</v>
      </c>
      <c r="G623" s="198" t="s">
        <v>3658</v>
      </c>
      <c r="H623" s="198" t="s">
        <v>53</v>
      </c>
      <c r="I623" s="198" t="s">
        <v>33</v>
      </c>
      <c r="J623" s="237" t="s">
        <v>234</v>
      </c>
      <c r="K623" s="237" t="s">
        <v>50</v>
      </c>
      <c r="L623" s="238" t="s">
        <v>51</v>
      </c>
      <c r="M623" s="238" t="s">
        <v>3659</v>
      </c>
      <c r="N623" s="237" t="s">
        <v>1218</v>
      </c>
      <c r="O623" s="185" t="s">
        <v>906</v>
      </c>
      <c r="P623" s="185" t="s">
        <v>2651</v>
      </c>
      <c r="Q623" s="197" t="s">
        <v>3660</v>
      </c>
      <c r="R623" s="197" t="s">
        <v>3661</v>
      </c>
      <c r="S623" s="224"/>
      <c r="T623" s="224"/>
      <c r="U623" s="192">
        <v>1</v>
      </c>
    </row>
    <row r="624" spans="1:21" s="372" customFormat="1" ht="360" customHeight="1" x14ac:dyDescent="0.3">
      <c r="A624" s="198">
        <v>2</v>
      </c>
      <c r="B624" s="198" t="s">
        <v>3662</v>
      </c>
      <c r="C624" s="241" t="s">
        <v>3663</v>
      </c>
      <c r="D624" s="237"/>
      <c r="E624" s="200" t="s">
        <v>0</v>
      </c>
      <c r="F624" s="198" t="s">
        <v>990</v>
      </c>
      <c r="G624" s="198" t="s">
        <v>3658</v>
      </c>
      <c r="H624" s="198" t="s">
        <v>53</v>
      </c>
      <c r="I624" s="198" t="s">
        <v>33</v>
      </c>
      <c r="J624" s="237" t="s">
        <v>234</v>
      </c>
      <c r="K624" s="237" t="s">
        <v>50</v>
      </c>
      <c r="L624" s="238" t="s">
        <v>51</v>
      </c>
      <c r="M624" s="238" t="s">
        <v>3659</v>
      </c>
      <c r="N624" s="237" t="s">
        <v>1218</v>
      </c>
      <c r="O624" s="185" t="s">
        <v>906</v>
      </c>
      <c r="P624" s="185" t="s">
        <v>2651</v>
      </c>
      <c r="Q624" s="197" t="s">
        <v>3664</v>
      </c>
      <c r="R624" s="197" t="s">
        <v>3665</v>
      </c>
      <c r="S624" s="224"/>
      <c r="T624" s="224"/>
      <c r="U624" s="192">
        <v>1</v>
      </c>
    </row>
    <row r="625" spans="1:21" s="372" customFormat="1" ht="20.25" customHeight="1" x14ac:dyDescent="0.25">
      <c r="A625" s="468" t="s">
        <v>43</v>
      </c>
      <c r="B625" s="469"/>
      <c r="C625" s="469"/>
      <c r="D625" s="469"/>
      <c r="E625" s="469"/>
      <c r="F625" s="469"/>
      <c r="G625" s="469"/>
      <c r="H625" s="469"/>
      <c r="I625" s="469"/>
      <c r="J625" s="469"/>
      <c r="K625" s="469"/>
      <c r="L625" s="469"/>
      <c r="M625" s="469"/>
      <c r="N625" s="469"/>
      <c r="O625" s="469"/>
      <c r="P625" s="469"/>
      <c r="Q625" s="469"/>
      <c r="R625" s="469"/>
      <c r="S625" s="469"/>
      <c r="T625" s="470"/>
      <c r="U625" s="192"/>
    </row>
    <row r="626" spans="1:21" s="372" customFormat="1" ht="360" customHeight="1" x14ac:dyDescent="0.3">
      <c r="A626" s="198">
        <v>1</v>
      </c>
      <c r="B626" s="198" t="s">
        <v>3666</v>
      </c>
      <c r="C626" s="241" t="s">
        <v>3667</v>
      </c>
      <c r="D626" s="237"/>
      <c r="E626" s="237" t="s">
        <v>0</v>
      </c>
      <c r="F626" s="237" t="s">
        <v>1888</v>
      </c>
      <c r="G626" s="200" t="s">
        <v>647</v>
      </c>
      <c r="H626" s="198" t="s">
        <v>53</v>
      </c>
      <c r="I626" s="198" t="s">
        <v>33</v>
      </c>
      <c r="J626" s="244" t="s">
        <v>260</v>
      </c>
      <c r="K626" s="237" t="s">
        <v>50</v>
      </c>
      <c r="L626" s="238" t="s">
        <v>51</v>
      </c>
      <c r="M626" s="238" t="s">
        <v>3631</v>
      </c>
      <c r="N626" s="237" t="s">
        <v>1008</v>
      </c>
      <c r="O626" s="185" t="s">
        <v>906</v>
      </c>
      <c r="P626" s="185" t="s">
        <v>2651</v>
      </c>
      <c r="Q626" s="197" t="s">
        <v>3668</v>
      </c>
      <c r="R626" s="197" t="s">
        <v>3669</v>
      </c>
      <c r="S626" s="224"/>
      <c r="T626" s="224"/>
      <c r="U626" s="192">
        <v>1</v>
      </c>
    </row>
    <row r="627" spans="1:21" s="372" customFormat="1" ht="20.25" customHeight="1" x14ac:dyDescent="0.25">
      <c r="A627" s="468" t="s">
        <v>3670</v>
      </c>
      <c r="B627" s="469"/>
      <c r="C627" s="469"/>
      <c r="D627" s="469"/>
      <c r="E627" s="469"/>
      <c r="F627" s="469"/>
      <c r="G627" s="469"/>
      <c r="H627" s="469"/>
      <c r="I627" s="469"/>
      <c r="J627" s="469"/>
      <c r="K627" s="469"/>
      <c r="L627" s="469"/>
      <c r="M627" s="469"/>
      <c r="N627" s="469"/>
      <c r="O627" s="469"/>
      <c r="P627" s="469"/>
      <c r="Q627" s="469"/>
      <c r="R627" s="469"/>
      <c r="S627" s="469"/>
      <c r="T627" s="470"/>
      <c r="U627" s="192"/>
    </row>
    <row r="628" spans="1:21" s="372" customFormat="1" ht="20.25" customHeight="1" x14ac:dyDescent="0.25">
      <c r="A628" s="468" t="s">
        <v>42</v>
      </c>
      <c r="B628" s="469"/>
      <c r="C628" s="469"/>
      <c r="D628" s="469"/>
      <c r="E628" s="469"/>
      <c r="F628" s="469"/>
      <c r="G628" s="469"/>
      <c r="H628" s="469"/>
      <c r="I628" s="469"/>
      <c r="J628" s="469"/>
      <c r="K628" s="469"/>
      <c r="L628" s="469"/>
      <c r="M628" s="469"/>
      <c r="N628" s="469"/>
      <c r="O628" s="469"/>
      <c r="P628" s="469"/>
      <c r="Q628" s="469"/>
      <c r="R628" s="469"/>
      <c r="S628" s="469"/>
      <c r="T628" s="470"/>
      <c r="U628" s="192"/>
    </row>
    <row r="629" spans="1:21" s="372" customFormat="1" ht="360" customHeight="1" x14ac:dyDescent="0.3">
      <c r="A629" s="198">
        <v>1</v>
      </c>
      <c r="B629" s="198" t="s">
        <v>3671</v>
      </c>
      <c r="C629" s="241" t="s">
        <v>3672</v>
      </c>
      <c r="D629" s="237"/>
      <c r="E629" s="200" t="s">
        <v>0</v>
      </c>
      <c r="F629" s="198" t="s">
        <v>990</v>
      </c>
      <c r="G629" s="198" t="s">
        <v>3673</v>
      </c>
      <c r="H629" s="198" t="s">
        <v>53</v>
      </c>
      <c r="I629" s="198" t="s">
        <v>33</v>
      </c>
      <c r="J629" s="237" t="s">
        <v>325</v>
      </c>
      <c r="K629" s="237" t="s">
        <v>50</v>
      </c>
      <c r="L629" s="238" t="s">
        <v>51</v>
      </c>
      <c r="M629" s="238" t="s">
        <v>3674</v>
      </c>
      <c r="N629" s="237" t="s">
        <v>1218</v>
      </c>
      <c r="O629" s="185" t="s">
        <v>906</v>
      </c>
      <c r="P629" s="185" t="s">
        <v>2651</v>
      </c>
      <c r="Q629" s="197" t="s">
        <v>3675</v>
      </c>
      <c r="R629" s="197" t="s">
        <v>3676</v>
      </c>
      <c r="S629" s="224"/>
      <c r="T629" s="224"/>
      <c r="U629" s="192">
        <v>1</v>
      </c>
    </row>
    <row r="630" spans="1:21" s="372" customFormat="1" ht="20.25" customHeight="1" x14ac:dyDescent="0.25">
      <c r="A630" s="468" t="s">
        <v>43</v>
      </c>
      <c r="B630" s="469"/>
      <c r="C630" s="469"/>
      <c r="D630" s="469"/>
      <c r="E630" s="469"/>
      <c r="F630" s="469"/>
      <c r="G630" s="469"/>
      <c r="H630" s="469"/>
      <c r="I630" s="469"/>
      <c r="J630" s="469"/>
      <c r="K630" s="469"/>
      <c r="L630" s="469"/>
      <c r="M630" s="469"/>
      <c r="N630" s="469"/>
      <c r="O630" s="469"/>
      <c r="P630" s="469"/>
      <c r="Q630" s="469"/>
      <c r="R630" s="469"/>
      <c r="S630" s="469"/>
      <c r="T630" s="470"/>
      <c r="U630" s="192"/>
    </row>
    <row r="631" spans="1:21" s="372" customFormat="1" ht="360" customHeight="1" x14ac:dyDescent="0.3">
      <c r="A631" s="198">
        <v>1</v>
      </c>
      <c r="B631" s="198" t="s">
        <v>3677</v>
      </c>
      <c r="C631" s="241" t="s">
        <v>3678</v>
      </c>
      <c r="D631" s="237"/>
      <c r="E631" s="237" t="s">
        <v>0</v>
      </c>
      <c r="F631" s="198" t="s">
        <v>3679</v>
      </c>
      <c r="G631" s="200" t="s">
        <v>3673</v>
      </c>
      <c r="H631" s="198" t="s">
        <v>53</v>
      </c>
      <c r="I631" s="198" t="s">
        <v>33</v>
      </c>
      <c r="J631" s="244" t="s">
        <v>54</v>
      </c>
      <c r="K631" s="237" t="s">
        <v>50</v>
      </c>
      <c r="L631" s="238" t="s">
        <v>51</v>
      </c>
      <c r="M631" s="238" t="s">
        <v>3680</v>
      </c>
      <c r="N631" s="237" t="s">
        <v>1008</v>
      </c>
      <c r="O631" s="185" t="s">
        <v>906</v>
      </c>
      <c r="P631" s="185" t="s">
        <v>2651</v>
      </c>
      <c r="Q631" s="197" t="s">
        <v>3681</v>
      </c>
      <c r="R631" s="197" t="s">
        <v>3682</v>
      </c>
      <c r="S631" s="224"/>
      <c r="T631" s="224"/>
      <c r="U631" s="192">
        <v>1</v>
      </c>
    </row>
    <row r="632" spans="1:21" s="372" customFormat="1" ht="20.25" customHeight="1" x14ac:dyDescent="0.25">
      <c r="A632" s="468" t="s">
        <v>3683</v>
      </c>
      <c r="B632" s="469"/>
      <c r="C632" s="469"/>
      <c r="D632" s="469"/>
      <c r="E632" s="469"/>
      <c r="F632" s="469"/>
      <c r="G632" s="469"/>
      <c r="H632" s="469"/>
      <c r="I632" s="469"/>
      <c r="J632" s="469"/>
      <c r="K632" s="469"/>
      <c r="L632" s="469"/>
      <c r="M632" s="469"/>
      <c r="N632" s="469"/>
      <c r="O632" s="469"/>
      <c r="P632" s="469"/>
      <c r="Q632" s="469"/>
      <c r="R632" s="469"/>
      <c r="S632" s="469"/>
      <c r="T632" s="470"/>
      <c r="U632" s="192"/>
    </row>
    <row r="633" spans="1:21" s="372" customFormat="1" ht="20.25" customHeight="1" x14ac:dyDescent="0.25">
      <c r="A633" s="468" t="s">
        <v>42</v>
      </c>
      <c r="B633" s="469"/>
      <c r="C633" s="469"/>
      <c r="D633" s="469"/>
      <c r="E633" s="469"/>
      <c r="F633" s="469"/>
      <c r="G633" s="469"/>
      <c r="H633" s="469"/>
      <c r="I633" s="469"/>
      <c r="J633" s="469"/>
      <c r="K633" s="469"/>
      <c r="L633" s="469"/>
      <c r="M633" s="469"/>
      <c r="N633" s="469"/>
      <c r="O633" s="469"/>
      <c r="P633" s="469"/>
      <c r="Q633" s="469"/>
      <c r="R633" s="469"/>
      <c r="S633" s="469"/>
      <c r="T633" s="470"/>
      <c r="U633" s="192"/>
    </row>
    <row r="634" spans="1:21" s="372" customFormat="1" ht="360" customHeight="1" x14ac:dyDescent="0.3">
      <c r="A634" s="198">
        <v>1</v>
      </c>
      <c r="B634" s="198" t="s">
        <v>3684</v>
      </c>
      <c r="C634" s="241">
        <v>27405</v>
      </c>
      <c r="D634" s="237"/>
      <c r="E634" s="200" t="s">
        <v>0</v>
      </c>
      <c r="F634" s="198" t="s">
        <v>990</v>
      </c>
      <c r="G634" s="198" t="s">
        <v>3685</v>
      </c>
      <c r="H634" s="198" t="s">
        <v>53</v>
      </c>
      <c r="I634" s="198" t="s">
        <v>33</v>
      </c>
      <c r="J634" s="237" t="s">
        <v>234</v>
      </c>
      <c r="K634" s="237" t="s">
        <v>50</v>
      </c>
      <c r="L634" s="238" t="s">
        <v>51</v>
      </c>
      <c r="M634" s="238" t="s">
        <v>3631</v>
      </c>
      <c r="N634" s="237" t="s">
        <v>1218</v>
      </c>
      <c r="O634" s="185" t="s">
        <v>906</v>
      </c>
      <c r="P634" s="185" t="s">
        <v>2651</v>
      </c>
      <c r="Q634" s="197" t="s">
        <v>3686</v>
      </c>
      <c r="R634" s="197" t="s">
        <v>3687</v>
      </c>
      <c r="S634" s="224"/>
      <c r="T634" s="224"/>
      <c r="U634" s="192">
        <v>1</v>
      </c>
    </row>
    <row r="635" spans="1:21" s="372" customFormat="1" ht="20.25" customHeight="1" x14ac:dyDescent="0.25">
      <c r="A635" s="468" t="s">
        <v>43</v>
      </c>
      <c r="B635" s="469"/>
      <c r="C635" s="469"/>
      <c r="D635" s="469"/>
      <c r="E635" s="469"/>
      <c r="F635" s="469"/>
      <c r="G635" s="469"/>
      <c r="H635" s="469"/>
      <c r="I635" s="469"/>
      <c r="J635" s="469"/>
      <c r="K635" s="469"/>
      <c r="L635" s="469"/>
      <c r="M635" s="469"/>
      <c r="N635" s="469"/>
      <c r="O635" s="469"/>
      <c r="P635" s="469"/>
      <c r="Q635" s="469"/>
      <c r="R635" s="469"/>
      <c r="S635" s="469"/>
      <c r="T635" s="470"/>
      <c r="U635" s="192"/>
    </row>
    <row r="636" spans="1:21" s="372" customFormat="1" ht="360" customHeight="1" x14ac:dyDescent="0.3">
      <c r="A636" s="198">
        <v>1</v>
      </c>
      <c r="B636" s="198" t="s">
        <v>3688</v>
      </c>
      <c r="C636" s="241" t="s">
        <v>3689</v>
      </c>
      <c r="D636" s="237"/>
      <c r="E636" s="237" t="s">
        <v>0</v>
      </c>
      <c r="F636" s="198" t="s">
        <v>3690</v>
      </c>
      <c r="G636" s="198" t="s">
        <v>3685</v>
      </c>
      <c r="H636" s="198" t="s">
        <v>53</v>
      </c>
      <c r="I636" s="198" t="s">
        <v>33</v>
      </c>
      <c r="J636" s="237" t="s">
        <v>234</v>
      </c>
      <c r="K636" s="237" t="s">
        <v>50</v>
      </c>
      <c r="L636" s="238" t="s">
        <v>51</v>
      </c>
      <c r="M636" s="238" t="s">
        <v>3631</v>
      </c>
      <c r="N636" s="237" t="s">
        <v>1008</v>
      </c>
      <c r="O636" s="185" t="s">
        <v>906</v>
      </c>
      <c r="P636" s="185" t="s">
        <v>2651</v>
      </c>
      <c r="Q636" s="197" t="s">
        <v>3691</v>
      </c>
      <c r="R636" s="197" t="s">
        <v>3692</v>
      </c>
      <c r="S636" s="224"/>
      <c r="T636" s="224"/>
      <c r="U636" s="192">
        <v>1</v>
      </c>
    </row>
    <row r="637" spans="1:21" s="372" customFormat="1" ht="20.25" customHeight="1" x14ac:dyDescent="0.25">
      <c r="A637" s="468" t="s">
        <v>3693</v>
      </c>
      <c r="B637" s="469"/>
      <c r="C637" s="469"/>
      <c r="D637" s="469"/>
      <c r="E637" s="469"/>
      <c r="F637" s="469"/>
      <c r="G637" s="469"/>
      <c r="H637" s="469"/>
      <c r="I637" s="469"/>
      <c r="J637" s="469"/>
      <c r="K637" s="469"/>
      <c r="L637" s="469"/>
      <c r="M637" s="469"/>
      <c r="N637" s="469"/>
      <c r="O637" s="469"/>
      <c r="P637" s="469"/>
      <c r="Q637" s="469"/>
      <c r="R637" s="469"/>
      <c r="S637" s="469"/>
      <c r="T637" s="470"/>
      <c r="U637" s="192"/>
    </row>
    <row r="638" spans="1:21" s="372" customFormat="1" ht="20.25" customHeight="1" x14ac:dyDescent="0.25">
      <c r="A638" s="468" t="s">
        <v>42</v>
      </c>
      <c r="B638" s="469"/>
      <c r="C638" s="469"/>
      <c r="D638" s="469"/>
      <c r="E638" s="469"/>
      <c r="F638" s="469"/>
      <c r="G638" s="469"/>
      <c r="H638" s="469"/>
      <c r="I638" s="469"/>
      <c r="J638" s="469"/>
      <c r="K638" s="469"/>
      <c r="L638" s="469"/>
      <c r="M638" s="469"/>
      <c r="N638" s="469"/>
      <c r="O638" s="469"/>
      <c r="P638" s="469"/>
      <c r="Q638" s="469"/>
      <c r="R638" s="469"/>
      <c r="S638" s="469"/>
      <c r="T638" s="470"/>
      <c r="U638" s="192"/>
    </row>
    <row r="639" spans="1:21" s="372" customFormat="1" ht="360" customHeight="1" x14ac:dyDescent="0.3">
      <c r="A639" s="198">
        <v>1</v>
      </c>
      <c r="B639" s="198" t="s">
        <v>3694</v>
      </c>
      <c r="C639" s="241" t="s">
        <v>3695</v>
      </c>
      <c r="D639" s="237"/>
      <c r="E639" s="200" t="s">
        <v>0</v>
      </c>
      <c r="F639" s="198" t="s">
        <v>3636</v>
      </c>
      <c r="G639" s="198" t="s">
        <v>3696</v>
      </c>
      <c r="H639" s="198" t="s">
        <v>53</v>
      </c>
      <c r="I639" s="198" t="s">
        <v>33</v>
      </c>
      <c r="J639" s="237" t="s">
        <v>234</v>
      </c>
      <c r="K639" s="237" t="s">
        <v>50</v>
      </c>
      <c r="L639" s="238" t="s">
        <v>51</v>
      </c>
      <c r="M639" s="238" t="s">
        <v>3631</v>
      </c>
      <c r="N639" s="237" t="s">
        <v>1218</v>
      </c>
      <c r="O639" s="185" t="s">
        <v>906</v>
      </c>
      <c r="P639" s="185" t="s">
        <v>2651</v>
      </c>
      <c r="Q639" s="197" t="s">
        <v>3697</v>
      </c>
      <c r="R639" s="197" t="s">
        <v>3698</v>
      </c>
      <c r="S639" s="224"/>
      <c r="T639" s="224"/>
      <c r="U639" s="192">
        <v>1</v>
      </c>
    </row>
    <row r="640" spans="1:21" s="372" customFormat="1" ht="20.25" customHeight="1" x14ac:dyDescent="0.25">
      <c r="A640" s="468" t="s">
        <v>3699</v>
      </c>
      <c r="B640" s="469"/>
      <c r="C640" s="469"/>
      <c r="D640" s="469"/>
      <c r="E640" s="469"/>
      <c r="F640" s="469"/>
      <c r="G640" s="469"/>
      <c r="H640" s="469"/>
      <c r="I640" s="469"/>
      <c r="J640" s="469"/>
      <c r="K640" s="469"/>
      <c r="L640" s="469"/>
      <c r="M640" s="469"/>
      <c r="N640" s="469"/>
      <c r="O640" s="469"/>
      <c r="P640" s="469"/>
      <c r="Q640" s="469"/>
      <c r="R640" s="469"/>
      <c r="S640" s="469"/>
      <c r="T640" s="470"/>
      <c r="U640" s="192"/>
    </row>
    <row r="641" spans="1:21" s="372" customFormat="1" ht="20.25" customHeight="1" x14ac:dyDescent="0.25">
      <c r="A641" s="468" t="s">
        <v>43</v>
      </c>
      <c r="B641" s="469"/>
      <c r="C641" s="469"/>
      <c r="D641" s="469"/>
      <c r="E641" s="469"/>
      <c r="F641" s="469"/>
      <c r="G641" s="469"/>
      <c r="H641" s="469"/>
      <c r="I641" s="469"/>
      <c r="J641" s="469"/>
      <c r="K641" s="469"/>
      <c r="L641" s="469"/>
      <c r="M641" s="469"/>
      <c r="N641" s="469"/>
      <c r="O641" s="469"/>
      <c r="P641" s="469"/>
      <c r="Q641" s="469"/>
      <c r="R641" s="469"/>
      <c r="S641" s="469"/>
      <c r="T641" s="470"/>
      <c r="U641" s="192"/>
    </row>
    <row r="642" spans="1:21" s="372" customFormat="1" ht="360" customHeight="1" x14ac:dyDescent="0.3">
      <c r="A642" s="198">
        <v>1</v>
      </c>
      <c r="B642" s="198" t="s">
        <v>3700</v>
      </c>
      <c r="C642" s="241" t="s">
        <v>3701</v>
      </c>
      <c r="D642" s="237"/>
      <c r="E642" s="237" t="s">
        <v>0</v>
      </c>
      <c r="F642" s="198" t="s">
        <v>3702</v>
      </c>
      <c r="G642" s="200" t="s">
        <v>3703</v>
      </c>
      <c r="H642" s="198" t="s">
        <v>53</v>
      </c>
      <c r="I642" s="198" t="s">
        <v>33</v>
      </c>
      <c r="J642" s="244">
        <v>4</v>
      </c>
      <c r="K642" s="237" t="s">
        <v>50</v>
      </c>
      <c r="L642" s="238" t="s">
        <v>51</v>
      </c>
      <c r="M642" s="238" t="s">
        <v>3704</v>
      </c>
      <c r="N642" s="237" t="s">
        <v>1008</v>
      </c>
      <c r="O642" s="185" t="s">
        <v>906</v>
      </c>
      <c r="P642" s="185" t="s">
        <v>2651</v>
      </c>
      <c r="Q642" s="197" t="s">
        <v>3705</v>
      </c>
      <c r="R642" s="197" t="s">
        <v>3706</v>
      </c>
      <c r="S642" s="224"/>
      <c r="T642" s="224"/>
      <c r="U642" s="192">
        <v>1</v>
      </c>
    </row>
    <row r="643" spans="1:21" s="372" customFormat="1" ht="20.25" customHeight="1" x14ac:dyDescent="0.25">
      <c r="A643" s="468" t="s">
        <v>3707</v>
      </c>
      <c r="B643" s="469"/>
      <c r="C643" s="469"/>
      <c r="D643" s="469"/>
      <c r="E643" s="469"/>
      <c r="F643" s="469"/>
      <c r="G643" s="469"/>
      <c r="H643" s="469"/>
      <c r="I643" s="469"/>
      <c r="J643" s="469"/>
      <c r="K643" s="469"/>
      <c r="L643" s="469"/>
      <c r="M643" s="469"/>
      <c r="N643" s="469"/>
      <c r="O643" s="469"/>
      <c r="P643" s="469"/>
      <c r="Q643" s="469"/>
      <c r="R643" s="469"/>
      <c r="S643" s="469"/>
      <c r="T643" s="470"/>
      <c r="U643" s="192"/>
    </row>
    <row r="644" spans="1:21" s="372" customFormat="1" ht="20.25" customHeight="1" x14ac:dyDescent="0.25">
      <c r="A644" s="468" t="s">
        <v>43</v>
      </c>
      <c r="B644" s="469"/>
      <c r="C644" s="469"/>
      <c r="D644" s="469"/>
      <c r="E644" s="469"/>
      <c r="F644" s="469"/>
      <c r="G644" s="469"/>
      <c r="H644" s="469"/>
      <c r="I644" s="469"/>
      <c r="J644" s="469"/>
      <c r="K644" s="469"/>
      <c r="L644" s="469"/>
      <c r="M644" s="469"/>
      <c r="N644" s="469"/>
      <c r="O644" s="469"/>
      <c r="P644" s="469"/>
      <c r="Q644" s="469"/>
      <c r="R644" s="469"/>
      <c r="S644" s="469"/>
      <c r="T644" s="470"/>
      <c r="U644" s="192"/>
    </row>
    <row r="645" spans="1:21" s="372" customFormat="1" ht="360" customHeight="1" x14ac:dyDescent="0.3">
      <c r="A645" s="198">
        <v>1</v>
      </c>
      <c r="B645" s="198" t="s">
        <v>3708</v>
      </c>
      <c r="C645" s="241" t="s">
        <v>3709</v>
      </c>
      <c r="D645" s="237" t="s">
        <v>0</v>
      </c>
      <c r="E645" s="237"/>
      <c r="F645" s="237" t="s">
        <v>1888</v>
      </c>
      <c r="G645" s="200" t="s">
        <v>654</v>
      </c>
      <c r="H645" s="198" t="s">
        <v>53</v>
      </c>
      <c r="I645" s="198" t="s">
        <v>33</v>
      </c>
      <c r="J645" s="244" t="s">
        <v>260</v>
      </c>
      <c r="K645" s="237" t="s">
        <v>50</v>
      </c>
      <c r="L645" s="238" t="s">
        <v>51</v>
      </c>
      <c r="M645" s="238" t="s">
        <v>3631</v>
      </c>
      <c r="N645" s="237" t="s">
        <v>1008</v>
      </c>
      <c r="O645" s="185" t="s">
        <v>906</v>
      </c>
      <c r="P645" s="185" t="s">
        <v>2651</v>
      </c>
      <c r="Q645" s="197" t="s">
        <v>3710</v>
      </c>
      <c r="R645" s="197" t="s">
        <v>3711</v>
      </c>
      <c r="S645" s="224"/>
      <c r="T645" s="224"/>
      <c r="U645" s="192">
        <v>1</v>
      </c>
    </row>
    <row r="646" spans="1:21" s="372" customFormat="1" ht="20.25" customHeight="1" x14ac:dyDescent="0.25">
      <c r="A646" s="468" t="s">
        <v>3712</v>
      </c>
      <c r="B646" s="469"/>
      <c r="C646" s="469"/>
      <c r="D646" s="469"/>
      <c r="E646" s="469"/>
      <c r="F646" s="469"/>
      <c r="G646" s="469"/>
      <c r="H646" s="469"/>
      <c r="I646" s="469"/>
      <c r="J646" s="469"/>
      <c r="K646" s="469"/>
      <c r="L646" s="469"/>
      <c r="M646" s="469"/>
      <c r="N646" s="469"/>
      <c r="O646" s="469"/>
      <c r="P646" s="469"/>
      <c r="Q646" s="469"/>
      <c r="R646" s="469"/>
      <c r="S646" s="469"/>
      <c r="T646" s="470"/>
      <c r="U646" s="192"/>
    </row>
    <row r="647" spans="1:21" s="372" customFormat="1" ht="20.25" customHeight="1" x14ac:dyDescent="0.25">
      <c r="A647" s="468" t="s">
        <v>43</v>
      </c>
      <c r="B647" s="469"/>
      <c r="C647" s="469"/>
      <c r="D647" s="469"/>
      <c r="E647" s="469"/>
      <c r="F647" s="469"/>
      <c r="G647" s="469"/>
      <c r="H647" s="469"/>
      <c r="I647" s="469"/>
      <c r="J647" s="469"/>
      <c r="K647" s="469"/>
      <c r="L647" s="469"/>
      <c r="M647" s="469"/>
      <c r="N647" s="469"/>
      <c r="O647" s="469"/>
      <c r="P647" s="469"/>
      <c r="Q647" s="469"/>
      <c r="R647" s="469"/>
      <c r="S647" s="469"/>
      <c r="T647" s="470"/>
      <c r="U647" s="192"/>
    </row>
    <row r="648" spans="1:21" s="372" customFormat="1" ht="360" customHeight="1" x14ac:dyDescent="0.3">
      <c r="A648" s="198">
        <v>1</v>
      </c>
      <c r="B648" s="198" t="s">
        <v>3713</v>
      </c>
      <c r="C648" s="241" t="s">
        <v>3714</v>
      </c>
      <c r="D648" s="237"/>
      <c r="E648" s="237" t="s">
        <v>0</v>
      </c>
      <c r="F648" s="237" t="s">
        <v>1888</v>
      </c>
      <c r="G648" s="200" t="s">
        <v>646</v>
      </c>
      <c r="H648" s="198" t="s">
        <v>53</v>
      </c>
      <c r="I648" s="198" t="s">
        <v>33</v>
      </c>
      <c r="J648" s="244" t="s">
        <v>474</v>
      </c>
      <c r="K648" s="237" t="s">
        <v>50</v>
      </c>
      <c r="L648" s="238" t="s">
        <v>51</v>
      </c>
      <c r="M648" s="238" t="s">
        <v>3631</v>
      </c>
      <c r="N648" s="237" t="s">
        <v>1008</v>
      </c>
      <c r="O648" s="185" t="s">
        <v>906</v>
      </c>
      <c r="P648" s="185" t="s">
        <v>2651</v>
      </c>
      <c r="Q648" s="197" t="s">
        <v>3715</v>
      </c>
      <c r="R648" s="197" t="s">
        <v>3716</v>
      </c>
      <c r="S648" s="224"/>
      <c r="T648" s="224"/>
      <c r="U648" s="192">
        <v>1</v>
      </c>
    </row>
    <row r="649" spans="1:21" s="372" customFormat="1" ht="360" customHeight="1" x14ac:dyDescent="0.3">
      <c r="A649" s="198">
        <v>2</v>
      </c>
      <c r="B649" s="198" t="s">
        <v>3717</v>
      </c>
      <c r="C649" s="241" t="s">
        <v>3718</v>
      </c>
      <c r="D649" s="237"/>
      <c r="E649" s="237" t="s">
        <v>0</v>
      </c>
      <c r="F649" s="237" t="s">
        <v>1888</v>
      </c>
      <c r="G649" s="200" t="s">
        <v>646</v>
      </c>
      <c r="H649" s="198" t="s">
        <v>53</v>
      </c>
      <c r="I649" s="198" t="s">
        <v>33</v>
      </c>
      <c r="J649" s="244" t="s">
        <v>325</v>
      </c>
      <c r="K649" s="237" t="s">
        <v>50</v>
      </c>
      <c r="L649" s="238" t="s">
        <v>51</v>
      </c>
      <c r="M649" s="238" t="s">
        <v>3631</v>
      </c>
      <c r="N649" s="237" t="s">
        <v>1008</v>
      </c>
      <c r="O649" s="185" t="s">
        <v>906</v>
      </c>
      <c r="P649" s="185" t="s">
        <v>2651</v>
      </c>
      <c r="Q649" s="197" t="s">
        <v>3719</v>
      </c>
      <c r="R649" s="197" t="s">
        <v>3720</v>
      </c>
      <c r="S649" s="224"/>
      <c r="T649" s="224"/>
      <c r="U649" s="192">
        <v>1</v>
      </c>
    </row>
    <row r="650" spans="1:21" s="372" customFormat="1" ht="20.25" customHeight="1" x14ac:dyDescent="0.25">
      <c r="A650" s="468" t="s">
        <v>3721</v>
      </c>
      <c r="B650" s="469"/>
      <c r="C650" s="469"/>
      <c r="D650" s="469"/>
      <c r="E650" s="469"/>
      <c r="F650" s="469"/>
      <c r="G650" s="469"/>
      <c r="H650" s="469"/>
      <c r="I650" s="469"/>
      <c r="J650" s="469"/>
      <c r="K650" s="469"/>
      <c r="L650" s="469"/>
      <c r="M650" s="469"/>
      <c r="N650" s="469"/>
      <c r="O650" s="469"/>
      <c r="P650" s="469"/>
      <c r="Q650" s="469"/>
      <c r="R650" s="469"/>
      <c r="S650" s="469"/>
      <c r="T650" s="470"/>
      <c r="U650" s="192"/>
    </row>
    <row r="651" spans="1:21" s="372" customFormat="1" ht="20.25" customHeight="1" x14ac:dyDescent="0.25">
      <c r="A651" s="468" t="s">
        <v>43</v>
      </c>
      <c r="B651" s="469"/>
      <c r="C651" s="469"/>
      <c r="D651" s="469"/>
      <c r="E651" s="469"/>
      <c r="F651" s="469"/>
      <c r="G651" s="469"/>
      <c r="H651" s="469"/>
      <c r="I651" s="469"/>
      <c r="J651" s="469"/>
      <c r="K651" s="469"/>
      <c r="L651" s="469"/>
      <c r="M651" s="469"/>
      <c r="N651" s="469"/>
      <c r="O651" s="469"/>
      <c r="P651" s="469"/>
      <c r="Q651" s="469"/>
      <c r="R651" s="469"/>
      <c r="S651" s="469"/>
      <c r="T651" s="470"/>
      <c r="U651" s="192"/>
    </row>
    <row r="652" spans="1:21" s="372" customFormat="1" ht="360" customHeight="1" x14ac:dyDescent="0.3">
      <c r="A652" s="198">
        <v>1</v>
      </c>
      <c r="B652" s="198" t="s">
        <v>3722</v>
      </c>
      <c r="C652" s="241" t="s">
        <v>3723</v>
      </c>
      <c r="D652" s="237"/>
      <c r="E652" s="237" t="s">
        <v>0</v>
      </c>
      <c r="F652" s="237" t="s">
        <v>1888</v>
      </c>
      <c r="G652" s="200" t="s">
        <v>3724</v>
      </c>
      <c r="H652" s="198" t="s">
        <v>53</v>
      </c>
      <c r="I652" s="198" t="s">
        <v>33</v>
      </c>
      <c r="J652" s="244" t="s">
        <v>234</v>
      </c>
      <c r="K652" s="237" t="s">
        <v>50</v>
      </c>
      <c r="L652" s="238" t="s">
        <v>51</v>
      </c>
      <c r="M652" s="238" t="s">
        <v>3631</v>
      </c>
      <c r="N652" s="237" t="s">
        <v>1008</v>
      </c>
      <c r="O652" s="185" t="s">
        <v>906</v>
      </c>
      <c r="P652" s="185" t="s">
        <v>2651</v>
      </c>
      <c r="Q652" s="197" t="s">
        <v>3725</v>
      </c>
      <c r="R652" s="197" t="s">
        <v>3726</v>
      </c>
      <c r="S652" s="224"/>
      <c r="T652" s="224"/>
      <c r="U652" s="192">
        <v>1</v>
      </c>
    </row>
    <row r="653" spans="1:21" s="372" customFormat="1" ht="20.25" customHeight="1" x14ac:dyDescent="0.25">
      <c r="A653" s="468" t="s">
        <v>3727</v>
      </c>
      <c r="B653" s="469"/>
      <c r="C653" s="469"/>
      <c r="D653" s="469"/>
      <c r="E653" s="469"/>
      <c r="F653" s="469"/>
      <c r="G653" s="469"/>
      <c r="H653" s="469"/>
      <c r="I653" s="469"/>
      <c r="J653" s="469"/>
      <c r="K653" s="469"/>
      <c r="L653" s="469"/>
      <c r="M653" s="469"/>
      <c r="N653" s="469"/>
      <c r="O653" s="469"/>
      <c r="P653" s="469"/>
      <c r="Q653" s="469"/>
      <c r="R653" s="469"/>
      <c r="S653" s="469"/>
      <c r="T653" s="470"/>
      <c r="U653" s="192"/>
    </row>
    <row r="654" spans="1:21" s="372" customFormat="1" ht="20.25" customHeight="1" x14ac:dyDescent="0.25">
      <c r="A654" s="468" t="s">
        <v>43</v>
      </c>
      <c r="B654" s="469"/>
      <c r="C654" s="469"/>
      <c r="D654" s="469"/>
      <c r="E654" s="469"/>
      <c r="F654" s="469"/>
      <c r="G654" s="469"/>
      <c r="H654" s="469"/>
      <c r="I654" s="469"/>
      <c r="J654" s="469"/>
      <c r="K654" s="469"/>
      <c r="L654" s="469"/>
      <c r="M654" s="469"/>
      <c r="N654" s="469"/>
      <c r="O654" s="469"/>
      <c r="P654" s="469"/>
      <c r="Q654" s="469"/>
      <c r="R654" s="469"/>
      <c r="S654" s="469"/>
      <c r="T654" s="470"/>
      <c r="U654" s="192"/>
    </row>
    <row r="655" spans="1:21" s="372" customFormat="1" ht="360" customHeight="1" x14ac:dyDescent="0.3">
      <c r="A655" s="198">
        <v>1</v>
      </c>
      <c r="B655" s="198" t="s">
        <v>3728</v>
      </c>
      <c r="C655" s="241" t="s">
        <v>3729</v>
      </c>
      <c r="D655" s="237"/>
      <c r="E655" s="237" t="s">
        <v>0</v>
      </c>
      <c r="F655" s="198" t="s">
        <v>3730</v>
      </c>
      <c r="G655" s="198" t="s">
        <v>3731</v>
      </c>
      <c r="H655" s="198" t="s">
        <v>53</v>
      </c>
      <c r="I655" s="198" t="s">
        <v>33</v>
      </c>
      <c r="J655" s="245">
        <v>4</v>
      </c>
      <c r="K655" s="237" t="s">
        <v>50</v>
      </c>
      <c r="L655" s="238" t="s">
        <v>55</v>
      </c>
      <c r="M655" s="238" t="s">
        <v>3704</v>
      </c>
      <c r="N655" s="237" t="s">
        <v>3732</v>
      </c>
      <c r="O655" s="185" t="s">
        <v>906</v>
      </c>
      <c r="P655" s="185" t="s">
        <v>2651</v>
      </c>
      <c r="Q655" s="197" t="s">
        <v>3733</v>
      </c>
      <c r="R655" s="197" t="s">
        <v>3734</v>
      </c>
      <c r="S655" s="224"/>
      <c r="T655" s="224"/>
      <c r="U655" s="192">
        <v>1</v>
      </c>
    </row>
    <row r="656" spans="1:21" s="372" customFormat="1" ht="20.25" customHeight="1" x14ac:dyDescent="0.25">
      <c r="A656" s="468" t="s">
        <v>3735</v>
      </c>
      <c r="B656" s="469"/>
      <c r="C656" s="469"/>
      <c r="D656" s="469"/>
      <c r="E656" s="469"/>
      <c r="F656" s="469"/>
      <c r="G656" s="469"/>
      <c r="H656" s="469"/>
      <c r="I656" s="469"/>
      <c r="J656" s="469"/>
      <c r="K656" s="469"/>
      <c r="L656" s="469"/>
      <c r="M656" s="469"/>
      <c r="N656" s="469"/>
      <c r="O656" s="469"/>
      <c r="P656" s="469"/>
      <c r="Q656" s="469"/>
      <c r="R656" s="469"/>
      <c r="S656" s="469"/>
      <c r="T656" s="470"/>
      <c r="U656" s="192"/>
    </row>
    <row r="657" spans="1:21" s="372" customFormat="1" ht="20.25" customHeight="1" x14ac:dyDescent="0.25">
      <c r="A657" s="468" t="s">
        <v>43</v>
      </c>
      <c r="B657" s="469"/>
      <c r="C657" s="469"/>
      <c r="D657" s="469"/>
      <c r="E657" s="469"/>
      <c r="F657" s="469"/>
      <c r="G657" s="469"/>
      <c r="H657" s="469"/>
      <c r="I657" s="469"/>
      <c r="J657" s="469"/>
      <c r="K657" s="469"/>
      <c r="L657" s="469"/>
      <c r="M657" s="469"/>
      <c r="N657" s="469"/>
      <c r="O657" s="469"/>
      <c r="P657" s="469"/>
      <c r="Q657" s="469"/>
      <c r="R657" s="469"/>
      <c r="S657" s="469"/>
      <c r="T657" s="470"/>
      <c r="U657" s="192"/>
    </row>
    <row r="658" spans="1:21" s="372" customFormat="1" ht="360" customHeight="1" x14ac:dyDescent="0.3">
      <c r="A658" s="198">
        <v>1</v>
      </c>
      <c r="B658" s="198" t="s">
        <v>3736</v>
      </c>
      <c r="C658" s="241" t="s">
        <v>3737</v>
      </c>
      <c r="D658" s="237"/>
      <c r="E658" s="237" t="s">
        <v>0</v>
      </c>
      <c r="F658" s="198" t="s">
        <v>3738</v>
      </c>
      <c r="G658" s="198" t="s">
        <v>3739</v>
      </c>
      <c r="H658" s="198" t="s">
        <v>53</v>
      </c>
      <c r="I658" s="198" t="s">
        <v>33</v>
      </c>
      <c r="J658" s="245" t="s">
        <v>234</v>
      </c>
      <c r="K658" s="237" t="s">
        <v>50</v>
      </c>
      <c r="L658" s="238" t="s">
        <v>55</v>
      </c>
      <c r="M658" s="238" t="s">
        <v>3631</v>
      </c>
      <c r="N658" s="237" t="s">
        <v>3732</v>
      </c>
      <c r="O658" s="185" t="s">
        <v>906</v>
      </c>
      <c r="P658" s="185" t="s">
        <v>2651</v>
      </c>
      <c r="Q658" s="197" t="s">
        <v>3740</v>
      </c>
      <c r="R658" s="197" t="s">
        <v>3741</v>
      </c>
      <c r="S658" s="224"/>
      <c r="T658" s="224"/>
      <c r="U658" s="192">
        <v>1</v>
      </c>
    </row>
    <row r="659" spans="1:21" ht="20.25" customHeight="1" x14ac:dyDescent="0.25">
      <c r="A659" s="462" t="s">
        <v>572</v>
      </c>
      <c r="B659" s="463"/>
      <c r="C659" s="463"/>
      <c r="D659" s="463"/>
      <c r="E659" s="463"/>
      <c r="F659" s="463"/>
      <c r="G659" s="463"/>
      <c r="H659" s="463"/>
      <c r="I659" s="463"/>
      <c r="J659" s="463"/>
      <c r="K659" s="463"/>
      <c r="L659" s="463"/>
      <c r="M659" s="463"/>
      <c r="N659" s="463"/>
      <c r="O659" s="463"/>
      <c r="P659" s="463"/>
      <c r="Q659" s="463"/>
      <c r="R659" s="463"/>
      <c r="S659" s="463"/>
      <c r="T659" s="464"/>
      <c r="U659" s="104"/>
    </row>
    <row r="660" spans="1:21" s="372" customFormat="1" ht="20.25" customHeight="1" x14ac:dyDescent="0.25">
      <c r="A660" s="458" t="s">
        <v>3845</v>
      </c>
      <c r="B660" s="459"/>
      <c r="C660" s="459"/>
      <c r="D660" s="459"/>
      <c r="E660" s="459"/>
      <c r="F660" s="459"/>
      <c r="G660" s="459"/>
      <c r="H660" s="459"/>
      <c r="I660" s="459"/>
      <c r="J660" s="459"/>
      <c r="K660" s="459"/>
      <c r="L660" s="459"/>
      <c r="M660" s="459"/>
      <c r="N660" s="459"/>
      <c r="O660" s="459"/>
      <c r="P660" s="459"/>
      <c r="Q660" s="459"/>
      <c r="R660" s="459"/>
      <c r="S660" s="459"/>
      <c r="T660" s="460"/>
      <c r="U660" s="192"/>
    </row>
    <row r="661" spans="1:21" s="372" customFormat="1" ht="20.25" customHeight="1" x14ac:dyDescent="0.25">
      <c r="A661" s="458" t="s">
        <v>42</v>
      </c>
      <c r="B661" s="459"/>
      <c r="C661" s="459"/>
      <c r="D661" s="459"/>
      <c r="E661" s="459"/>
      <c r="F661" s="459"/>
      <c r="G661" s="459"/>
      <c r="H661" s="459"/>
      <c r="I661" s="459"/>
      <c r="J661" s="459"/>
      <c r="K661" s="459"/>
      <c r="L661" s="459"/>
      <c r="M661" s="459"/>
      <c r="N661" s="459"/>
      <c r="O661" s="459"/>
      <c r="P661" s="459"/>
      <c r="Q661" s="459"/>
      <c r="R661" s="459"/>
      <c r="S661" s="459"/>
      <c r="T661" s="460"/>
      <c r="U661" s="192"/>
    </row>
    <row r="662" spans="1:21" s="372" customFormat="1" ht="360" customHeight="1" x14ac:dyDescent="0.3">
      <c r="A662" s="185">
        <v>1</v>
      </c>
      <c r="B662" s="185" t="s">
        <v>3846</v>
      </c>
      <c r="C662" s="186" t="s">
        <v>3847</v>
      </c>
      <c r="D662" s="187"/>
      <c r="E662" s="185" t="s">
        <v>0</v>
      </c>
      <c r="F662" s="185" t="s">
        <v>49</v>
      </c>
      <c r="G662" s="185" t="s">
        <v>580</v>
      </c>
      <c r="H662" s="185" t="s">
        <v>2383</v>
      </c>
      <c r="I662" s="185" t="s">
        <v>33</v>
      </c>
      <c r="J662" s="187" t="s">
        <v>234</v>
      </c>
      <c r="K662" s="187" t="s">
        <v>50</v>
      </c>
      <c r="L662" s="188" t="s">
        <v>51</v>
      </c>
      <c r="M662" s="188" t="s">
        <v>52</v>
      </c>
      <c r="N662" s="189" t="s">
        <v>2947</v>
      </c>
      <c r="O662" s="185" t="s">
        <v>906</v>
      </c>
      <c r="P662" s="185" t="s">
        <v>3475</v>
      </c>
      <c r="Q662" s="191" t="s">
        <v>3848</v>
      </c>
      <c r="R662" s="191" t="s">
        <v>3849</v>
      </c>
      <c r="S662" s="224"/>
      <c r="T662" s="224"/>
      <c r="U662" s="192">
        <v>1</v>
      </c>
    </row>
    <row r="663" spans="1:21" s="372" customFormat="1" ht="20.25" customHeight="1" x14ac:dyDescent="0.25">
      <c r="A663" s="458" t="s">
        <v>43</v>
      </c>
      <c r="B663" s="459"/>
      <c r="C663" s="459"/>
      <c r="D663" s="459"/>
      <c r="E663" s="459"/>
      <c r="F663" s="459"/>
      <c r="G663" s="459"/>
      <c r="H663" s="459"/>
      <c r="I663" s="459"/>
      <c r="J663" s="459"/>
      <c r="K663" s="459"/>
      <c r="L663" s="459"/>
      <c r="M663" s="459"/>
      <c r="N663" s="459"/>
      <c r="O663" s="459"/>
      <c r="P663" s="459"/>
      <c r="Q663" s="459"/>
      <c r="R663" s="459"/>
      <c r="S663" s="459"/>
      <c r="T663" s="460"/>
      <c r="U663" s="192"/>
    </row>
    <row r="664" spans="1:21" s="372" customFormat="1" ht="360" customHeight="1" x14ac:dyDescent="0.3">
      <c r="A664" s="185">
        <v>1</v>
      </c>
      <c r="B664" s="185" t="s">
        <v>3850</v>
      </c>
      <c r="C664" s="186">
        <v>29838</v>
      </c>
      <c r="D664" s="187"/>
      <c r="E664" s="187" t="s">
        <v>0</v>
      </c>
      <c r="F664" s="185" t="s">
        <v>1162</v>
      </c>
      <c r="G664" s="185" t="s">
        <v>580</v>
      </c>
      <c r="H664" s="185" t="s">
        <v>53</v>
      </c>
      <c r="I664" s="185" t="s">
        <v>33</v>
      </c>
      <c r="J664" s="187" t="s">
        <v>1247</v>
      </c>
      <c r="K664" s="187" t="s">
        <v>50</v>
      </c>
      <c r="L664" s="188" t="s">
        <v>51</v>
      </c>
      <c r="M664" s="188" t="s">
        <v>3851</v>
      </c>
      <c r="N664" s="189" t="s">
        <v>1218</v>
      </c>
      <c r="O664" s="185" t="s">
        <v>906</v>
      </c>
      <c r="P664" s="185" t="s">
        <v>3475</v>
      </c>
      <c r="Q664" s="191" t="s">
        <v>3852</v>
      </c>
      <c r="R664" s="191" t="s">
        <v>3853</v>
      </c>
      <c r="S664" s="224"/>
      <c r="T664" s="224"/>
      <c r="U664" s="192">
        <v>1</v>
      </c>
    </row>
    <row r="665" spans="1:21" s="372" customFormat="1" ht="20.25" customHeight="1" x14ac:dyDescent="0.25">
      <c r="A665" s="458" t="s">
        <v>3854</v>
      </c>
      <c r="B665" s="459"/>
      <c r="C665" s="459"/>
      <c r="D665" s="459"/>
      <c r="E665" s="459"/>
      <c r="F665" s="459"/>
      <c r="G665" s="459"/>
      <c r="H665" s="459"/>
      <c r="I665" s="459"/>
      <c r="J665" s="459"/>
      <c r="K665" s="459"/>
      <c r="L665" s="459"/>
      <c r="M665" s="459"/>
      <c r="N665" s="459"/>
      <c r="O665" s="459"/>
      <c r="P665" s="459"/>
      <c r="Q665" s="459"/>
      <c r="R665" s="459"/>
      <c r="S665" s="459"/>
      <c r="T665" s="460"/>
      <c r="U665" s="192"/>
    </row>
    <row r="666" spans="1:21" s="372" customFormat="1" ht="20.25" customHeight="1" x14ac:dyDescent="0.25">
      <c r="A666" s="458" t="s">
        <v>42</v>
      </c>
      <c r="B666" s="459"/>
      <c r="C666" s="459"/>
      <c r="D666" s="459"/>
      <c r="E666" s="459"/>
      <c r="F666" s="459"/>
      <c r="G666" s="459"/>
      <c r="H666" s="459"/>
      <c r="I666" s="459"/>
      <c r="J666" s="459"/>
      <c r="K666" s="459"/>
      <c r="L666" s="459"/>
      <c r="M666" s="459"/>
      <c r="N666" s="459"/>
      <c r="O666" s="459"/>
      <c r="P666" s="459"/>
      <c r="Q666" s="459"/>
      <c r="R666" s="459"/>
      <c r="S666" s="459"/>
      <c r="T666" s="460"/>
      <c r="U666" s="192"/>
    </row>
    <row r="667" spans="1:21" s="372" customFormat="1" ht="360" customHeight="1" x14ac:dyDescent="0.3">
      <c r="A667" s="185">
        <v>1</v>
      </c>
      <c r="B667" s="185" t="s">
        <v>3855</v>
      </c>
      <c r="C667" s="186">
        <v>27100</v>
      </c>
      <c r="D667" s="187"/>
      <c r="E667" s="185" t="s">
        <v>0</v>
      </c>
      <c r="F667" s="185" t="s">
        <v>49</v>
      </c>
      <c r="G667" s="185" t="s">
        <v>583</v>
      </c>
      <c r="H667" s="185" t="s">
        <v>53</v>
      </c>
      <c r="I667" s="185" t="s">
        <v>33</v>
      </c>
      <c r="J667" s="185" t="s">
        <v>260</v>
      </c>
      <c r="K667" s="187" t="s">
        <v>50</v>
      </c>
      <c r="L667" s="188" t="s">
        <v>51</v>
      </c>
      <c r="M667" s="188" t="s">
        <v>52</v>
      </c>
      <c r="N667" s="189" t="s">
        <v>3856</v>
      </c>
      <c r="O667" s="185" t="s">
        <v>906</v>
      </c>
      <c r="P667" s="185" t="s">
        <v>3475</v>
      </c>
      <c r="Q667" s="191" t="s">
        <v>3857</v>
      </c>
      <c r="R667" s="191" t="s">
        <v>3858</v>
      </c>
      <c r="S667" s="224"/>
      <c r="T667" s="224"/>
      <c r="U667" s="192">
        <v>1</v>
      </c>
    </row>
    <row r="668" spans="1:21" s="372" customFormat="1" ht="20.25" customHeight="1" x14ac:dyDescent="0.25">
      <c r="A668" s="458" t="s">
        <v>43</v>
      </c>
      <c r="B668" s="459"/>
      <c r="C668" s="459"/>
      <c r="D668" s="459"/>
      <c r="E668" s="459"/>
      <c r="F668" s="459"/>
      <c r="G668" s="459"/>
      <c r="H668" s="459"/>
      <c r="I668" s="459"/>
      <c r="J668" s="459"/>
      <c r="K668" s="459"/>
      <c r="L668" s="459"/>
      <c r="M668" s="459"/>
      <c r="N668" s="459"/>
      <c r="O668" s="459"/>
      <c r="P668" s="459"/>
      <c r="Q668" s="459"/>
      <c r="R668" s="459"/>
      <c r="S668" s="459"/>
      <c r="T668" s="460"/>
      <c r="U668" s="192"/>
    </row>
    <row r="669" spans="1:21" s="372" customFormat="1" ht="360" customHeight="1" x14ac:dyDescent="0.3">
      <c r="A669" s="185">
        <v>1</v>
      </c>
      <c r="B669" s="185" t="s">
        <v>3859</v>
      </c>
      <c r="C669" s="186">
        <v>29134</v>
      </c>
      <c r="D669" s="187"/>
      <c r="E669" s="187" t="s">
        <v>0</v>
      </c>
      <c r="F669" s="185" t="s">
        <v>1097</v>
      </c>
      <c r="G669" s="185" t="s">
        <v>583</v>
      </c>
      <c r="H669" s="185" t="s">
        <v>53</v>
      </c>
      <c r="I669" s="185" t="s">
        <v>33</v>
      </c>
      <c r="J669" s="185" t="s">
        <v>260</v>
      </c>
      <c r="K669" s="187" t="s">
        <v>50</v>
      </c>
      <c r="L669" s="188" t="s">
        <v>51</v>
      </c>
      <c r="M669" s="188" t="s">
        <v>1893</v>
      </c>
      <c r="N669" s="189" t="s">
        <v>3860</v>
      </c>
      <c r="O669" s="185" t="s">
        <v>906</v>
      </c>
      <c r="P669" s="185" t="s">
        <v>3475</v>
      </c>
      <c r="Q669" s="191" t="s">
        <v>3861</v>
      </c>
      <c r="R669" s="191" t="s">
        <v>3862</v>
      </c>
      <c r="S669" s="224"/>
      <c r="T669" s="224"/>
      <c r="U669" s="192">
        <v>1</v>
      </c>
    </row>
    <row r="670" spans="1:21" s="372" customFormat="1" ht="360" customHeight="1" x14ac:dyDescent="0.3">
      <c r="A670" s="185">
        <v>2</v>
      </c>
      <c r="B670" s="185" t="s">
        <v>3863</v>
      </c>
      <c r="C670" s="186">
        <v>27489</v>
      </c>
      <c r="D670" s="187"/>
      <c r="E670" s="187" t="s">
        <v>0</v>
      </c>
      <c r="F670" s="185" t="s">
        <v>1097</v>
      </c>
      <c r="G670" s="185" t="s">
        <v>583</v>
      </c>
      <c r="H670" s="185" t="s">
        <v>53</v>
      </c>
      <c r="I670" s="185" t="s">
        <v>33</v>
      </c>
      <c r="J670" s="185" t="s">
        <v>260</v>
      </c>
      <c r="K670" s="187" t="s">
        <v>50</v>
      </c>
      <c r="L670" s="188" t="s">
        <v>51</v>
      </c>
      <c r="M670" s="188" t="s">
        <v>52</v>
      </c>
      <c r="N670" s="189" t="s">
        <v>3864</v>
      </c>
      <c r="O670" s="185" t="s">
        <v>906</v>
      </c>
      <c r="P670" s="185" t="s">
        <v>3475</v>
      </c>
      <c r="Q670" s="191" t="s">
        <v>3865</v>
      </c>
      <c r="R670" s="191" t="s">
        <v>3866</v>
      </c>
      <c r="S670" s="224"/>
      <c r="T670" s="224"/>
      <c r="U670" s="192">
        <v>1</v>
      </c>
    </row>
    <row r="671" spans="1:21" s="372" customFormat="1" ht="20.25" customHeight="1" x14ac:dyDescent="0.25">
      <c r="A671" s="458" t="s">
        <v>3867</v>
      </c>
      <c r="B671" s="459"/>
      <c r="C671" s="459"/>
      <c r="D671" s="459"/>
      <c r="E671" s="459"/>
      <c r="F671" s="459"/>
      <c r="G671" s="459"/>
      <c r="H671" s="459"/>
      <c r="I671" s="459"/>
      <c r="J671" s="459"/>
      <c r="K671" s="459"/>
      <c r="L671" s="459"/>
      <c r="M671" s="459"/>
      <c r="N671" s="459"/>
      <c r="O671" s="459"/>
      <c r="P671" s="459"/>
      <c r="Q671" s="459"/>
      <c r="R671" s="459"/>
      <c r="S671" s="459"/>
      <c r="T671" s="460"/>
      <c r="U671" s="192"/>
    </row>
    <row r="672" spans="1:21" s="372" customFormat="1" ht="20.25" customHeight="1" x14ac:dyDescent="0.25">
      <c r="A672" s="458" t="s">
        <v>42</v>
      </c>
      <c r="B672" s="459"/>
      <c r="C672" s="459"/>
      <c r="D672" s="459"/>
      <c r="E672" s="459"/>
      <c r="F672" s="459"/>
      <c r="G672" s="459"/>
      <c r="H672" s="459"/>
      <c r="I672" s="459"/>
      <c r="J672" s="459"/>
      <c r="K672" s="459"/>
      <c r="L672" s="459"/>
      <c r="M672" s="459"/>
      <c r="N672" s="459"/>
      <c r="O672" s="459"/>
      <c r="P672" s="459"/>
      <c r="Q672" s="459"/>
      <c r="R672" s="459"/>
      <c r="S672" s="459"/>
      <c r="T672" s="460"/>
      <c r="U672" s="192"/>
    </row>
    <row r="673" spans="1:21" s="372" customFormat="1" ht="360" customHeight="1" x14ac:dyDescent="0.3">
      <c r="A673" s="185">
        <v>1</v>
      </c>
      <c r="B673" s="185" t="s">
        <v>2474</v>
      </c>
      <c r="C673" s="186" t="s">
        <v>3868</v>
      </c>
      <c r="D673" s="187" t="s">
        <v>0</v>
      </c>
      <c r="E673" s="185"/>
      <c r="F673" s="185" t="s">
        <v>49</v>
      </c>
      <c r="G673" s="185" t="s">
        <v>589</v>
      </c>
      <c r="H673" s="187" t="s">
        <v>53</v>
      </c>
      <c r="I673" s="185" t="s">
        <v>1007</v>
      </c>
      <c r="J673" s="187" t="s">
        <v>234</v>
      </c>
      <c r="K673" s="187" t="s">
        <v>50</v>
      </c>
      <c r="L673" s="188" t="s">
        <v>51</v>
      </c>
      <c r="M673" s="185" t="s">
        <v>1893</v>
      </c>
      <c r="N673" s="189" t="s">
        <v>3869</v>
      </c>
      <c r="O673" s="185" t="s">
        <v>906</v>
      </c>
      <c r="P673" s="185" t="s">
        <v>3475</v>
      </c>
      <c r="Q673" s="191" t="s">
        <v>3870</v>
      </c>
      <c r="R673" s="191" t="s">
        <v>3871</v>
      </c>
      <c r="S673" s="224"/>
      <c r="T673" s="224"/>
      <c r="U673" s="192">
        <v>1</v>
      </c>
    </row>
    <row r="674" spans="1:21" s="372" customFormat="1" ht="20.25" customHeight="1" x14ac:dyDescent="0.25">
      <c r="A674" s="458" t="s">
        <v>43</v>
      </c>
      <c r="B674" s="459"/>
      <c r="C674" s="459"/>
      <c r="D674" s="459"/>
      <c r="E674" s="459"/>
      <c r="F674" s="459"/>
      <c r="G674" s="459"/>
      <c r="H674" s="459"/>
      <c r="I674" s="459"/>
      <c r="J674" s="459"/>
      <c r="K674" s="459"/>
      <c r="L674" s="459"/>
      <c r="M674" s="459"/>
      <c r="N674" s="459"/>
      <c r="O674" s="459"/>
      <c r="P674" s="459"/>
      <c r="Q674" s="459"/>
      <c r="R674" s="459"/>
      <c r="S674" s="459"/>
      <c r="T674" s="460"/>
      <c r="U674" s="192"/>
    </row>
    <row r="675" spans="1:21" s="372" customFormat="1" ht="360" customHeight="1" x14ac:dyDescent="0.3">
      <c r="A675" s="185">
        <v>1</v>
      </c>
      <c r="B675" s="185" t="s">
        <v>3872</v>
      </c>
      <c r="C675" s="186" t="s">
        <v>3873</v>
      </c>
      <c r="D675" s="187"/>
      <c r="E675" s="187" t="s">
        <v>0</v>
      </c>
      <c r="F675" s="185" t="s">
        <v>1097</v>
      </c>
      <c r="G675" s="185" t="s">
        <v>589</v>
      </c>
      <c r="H675" s="332" t="s">
        <v>2383</v>
      </c>
      <c r="I675" s="332" t="s">
        <v>2346</v>
      </c>
      <c r="J675" s="187" t="s">
        <v>325</v>
      </c>
      <c r="K675" s="187" t="s">
        <v>50</v>
      </c>
      <c r="L675" s="188" t="s">
        <v>51</v>
      </c>
      <c r="M675" s="188" t="s">
        <v>1893</v>
      </c>
      <c r="N675" s="189" t="s">
        <v>3869</v>
      </c>
      <c r="O675" s="185" t="s">
        <v>906</v>
      </c>
      <c r="P675" s="185" t="s">
        <v>3475</v>
      </c>
      <c r="Q675" s="191" t="s">
        <v>3874</v>
      </c>
      <c r="R675" s="191" t="s">
        <v>3875</v>
      </c>
      <c r="S675" s="224"/>
      <c r="T675" s="224"/>
      <c r="U675" s="192">
        <v>1</v>
      </c>
    </row>
    <row r="676" spans="1:21" s="372" customFormat="1" ht="360" customHeight="1" x14ac:dyDescent="0.3">
      <c r="A676" s="185">
        <v>2</v>
      </c>
      <c r="B676" s="185" t="s">
        <v>3876</v>
      </c>
      <c r="C676" s="186" t="s">
        <v>3877</v>
      </c>
      <c r="D676" s="187"/>
      <c r="E676" s="187" t="s">
        <v>0</v>
      </c>
      <c r="F676" s="185" t="s">
        <v>1162</v>
      </c>
      <c r="G676" s="185" t="s">
        <v>589</v>
      </c>
      <c r="H676" s="332" t="s">
        <v>2383</v>
      </c>
      <c r="I676" s="332" t="s">
        <v>2346</v>
      </c>
      <c r="J676" s="187">
        <v>4</v>
      </c>
      <c r="K676" s="187" t="s">
        <v>50</v>
      </c>
      <c r="L676" s="188" t="s">
        <v>51</v>
      </c>
      <c r="M676" s="188" t="s">
        <v>3878</v>
      </c>
      <c r="N676" s="189" t="s">
        <v>3879</v>
      </c>
      <c r="O676" s="185" t="s">
        <v>906</v>
      </c>
      <c r="P676" s="185" t="s">
        <v>3475</v>
      </c>
      <c r="Q676" s="191" t="s">
        <v>3880</v>
      </c>
      <c r="R676" s="191" t="s">
        <v>3881</v>
      </c>
      <c r="S676" s="224"/>
      <c r="T676" s="224"/>
      <c r="U676" s="192">
        <v>1</v>
      </c>
    </row>
    <row r="677" spans="1:21" s="372" customFormat="1" ht="20.25" customHeight="1" x14ac:dyDescent="0.25">
      <c r="A677" s="458" t="s">
        <v>3882</v>
      </c>
      <c r="B677" s="459"/>
      <c r="C677" s="459"/>
      <c r="D677" s="459"/>
      <c r="E677" s="459"/>
      <c r="F677" s="459"/>
      <c r="G677" s="459"/>
      <c r="H677" s="459"/>
      <c r="I677" s="459"/>
      <c r="J677" s="459"/>
      <c r="K677" s="459"/>
      <c r="L677" s="459"/>
      <c r="M677" s="459"/>
      <c r="N677" s="459"/>
      <c r="O677" s="459"/>
      <c r="P677" s="459"/>
      <c r="Q677" s="459"/>
      <c r="R677" s="459"/>
      <c r="S677" s="459"/>
      <c r="T677" s="460"/>
      <c r="U677" s="192"/>
    </row>
    <row r="678" spans="1:21" s="372" customFormat="1" ht="20.25" customHeight="1" x14ac:dyDescent="0.25">
      <c r="A678" s="458" t="s">
        <v>42</v>
      </c>
      <c r="B678" s="459"/>
      <c r="C678" s="459"/>
      <c r="D678" s="459"/>
      <c r="E678" s="459"/>
      <c r="F678" s="459"/>
      <c r="G678" s="459"/>
      <c r="H678" s="459"/>
      <c r="I678" s="459"/>
      <c r="J678" s="459"/>
      <c r="K678" s="459"/>
      <c r="L678" s="459"/>
      <c r="M678" s="459"/>
      <c r="N678" s="459"/>
      <c r="O678" s="459"/>
      <c r="P678" s="459"/>
      <c r="Q678" s="459"/>
      <c r="R678" s="459"/>
      <c r="S678" s="459"/>
      <c r="T678" s="460"/>
      <c r="U678" s="192"/>
    </row>
    <row r="679" spans="1:21" s="372" customFormat="1" ht="360" customHeight="1" x14ac:dyDescent="0.3">
      <c r="A679" s="185">
        <v>1</v>
      </c>
      <c r="B679" s="185" t="s">
        <v>3883</v>
      </c>
      <c r="C679" s="187" t="s">
        <v>3884</v>
      </c>
      <c r="D679" s="185"/>
      <c r="E679" s="185" t="s">
        <v>0</v>
      </c>
      <c r="F679" s="185" t="s">
        <v>49</v>
      </c>
      <c r="G679" s="185" t="s">
        <v>597</v>
      </c>
      <c r="H679" s="187" t="s">
        <v>53</v>
      </c>
      <c r="I679" s="185" t="s">
        <v>1007</v>
      </c>
      <c r="J679" s="185" t="s">
        <v>234</v>
      </c>
      <c r="K679" s="187" t="s">
        <v>50</v>
      </c>
      <c r="L679" s="188" t="s">
        <v>51</v>
      </c>
      <c r="M679" s="185" t="s">
        <v>52</v>
      </c>
      <c r="N679" s="187" t="s">
        <v>1008</v>
      </c>
      <c r="O679" s="185" t="s">
        <v>906</v>
      </c>
      <c r="P679" s="185" t="s">
        <v>3475</v>
      </c>
      <c r="Q679" s="191" t="s">
        <v>3885</v>
      </c>
      <c r="R679" s="191" t="s">
        <v>3886</v>
      </c>
      <c r="S679" s="224"/>
      <c r="T679" s="224"/>
      <c r="U679" s="192">
        <v>1</v>
      </c>
    </row>
    <row r="680" spans="1:21" ht="20.25" customHeight="1" x14ac:dyDescent="0.25">
      <c r="A680" s="465" t="s">
        <v>43</v>
      </c>
      <c r="B680" s="466"/>
      <c r="C680" s="466"/>
      <c r="D680" s="466"/>
      <c r="E680" s="466"/>
      <c r="F680" s="466"/>
      <c r="G680" s="466"/>
      <c r="H680" s="466"/>
      <c r="I680" s="466"/>
      <c r="J680" s="466"/>
      <c r="K680" s="466"/>
      <c r="L680" s="466"/>
      <c r="M680" s="466"/>
      <c r="N680" s="466"/>
      <c r="O680" s="466"/>
      <c r="P680" s="466"/>
      <c r="Q680" s="466"/>
      <c r="R680" s="466"/>
      <c r="S680" s="466"/>
      <c r="T680" s="467"/>
      <c r="U680" s="104"/>
    </row>
    <row r="681" spans="1:21" s="372" customFormat="1" ht="360" customHeight="1" x14ac:dyDescent="0.3">
      <c r="A681" s="185">
        <v>1</v>
      </c>
      <c r="B681" s="185" t="s">
        <v>3887</v>
      </c>
      <c r="C681" s="187" t="s">
        <v>3888</v>
      </c>
      <c r="D681" s="185"/>
      <c r="E681" s="185" t="s">
        <v>0</v>
      </c>
      <c r="F681" s="185" t="s">
        <v>1162</v>
      </c>
      <c r="G681" s="185" t="s">
        <v>597</v>
      </c>
      <c r="H681" s="187" t="s">
        <v>53</v>
      </c>
      <c r="I681" s="187" t="s">
        <v>1007</v>
      </c>
      <c r="J681" s="187" t="s">
        <v>1247</v>
      </c>
      <c r="K681" s="187" t="s">
        <v>50</v>
      </c>
      <c r="L681" s="188" t="s">
        <v>51</v>
      </c>
      <c r="M681" s="187" t="s">
        <v>3889</v>
      </c>
      <c r="N681" s="187" t="s">
        <v>1008</v>
      </c>
      <c r="O681" s="185" t="s">
        <v>906</v>
      </c>
      <c r="P681" s="185" t="s">
        <v>3475</v>
      </c>
      <c r="Q681" s="191" t="s">
        <v>3890</v>
      </c>
      <c r="R681" s="191" t="s">
        <v>3891</v>
      </c>
      <c r="S681" s="224"/>
      <c r="T681" s="224"/>
      <c r="U681" s="192">
        <v>1</v>
      </c>
    </row>
    <row r="682" spans="1:21" s="372" customFormat="1" ht="360" customHeight="1" x14ac:dyDescent="0.3">
      <c r="A682" s="185">
        <v>2</v>
      </c>
      <c r="B682" s="185" t="s">
        <v>3892</v>
      </c>
      <c r="C682" s="187" t="s">
        <v>3893</v>
      </c>
      <c r="D682" s="185"/>
      <c r="E682" s="185" t="s">
        <v>0</v>
      </c>
      <c r="F682" s="185" t="s">
        <v>1097</v>
      </c>
      <c r="G682" s="185" t="s">
        <v>597</v>
      </c>
      <c r="H682" s="187" t="s">
        <v>53</v>
      </c>
      <c r="I682" s="187" t="s">
        <v>1007</v>
      </c>
      <c r="J682" s="187" t="s">
        <v>234</v>
      </c>
      <c r="K682" s="187" t="s">
        <v>50</v>
      </c>
      <c r="L682" s="188" t="s">
        <v>51</v>
      </c>
      <c r="M682" s="185" t="s">
        <v>52</v>
      </c>
      <c r="N682" s="187" t="s">
        <v>1008</v>
      </c>
      <c r="O682" s="185" t="s">
        <v>906</v>
      </c>
      <c r="P682" s="185" t="s">
        <v>3475</v>
      </c>
      <c r="Q682" s="191" t="s">
        <v>3894</v>
      </c>
      <c r="R682" s="191" t="s">
        <v>3895</v>
      </c>
      <c r="S682" s="224"/>
      <c r="T682" s="224"/>
      <c r="U682" s="192">
        <v>1</v>
      </c>
    </row>
    <row r="683" spans="1:21" ht="20.25" customHeight="1" x14ac:dyDescent="0.25">
      <c r="A683" s="465" t="s">
        <v>3896</v>
      </c>
      <c r="B683" s="466"/>
      <c r="C683" s="466"/>
      <c r="D683" s="466"/>
      <c r="E683" s="466"/>
      <c r="F683" s="466"/>
      <c r="G683" s="466"/>
      <c r="H683" s="466"/>
      <c r="I683" s="466"/>
      <c r="J683" s="466"/>
      <c r="K683" s="466"/>
      <c r="L683" s="466"/>
      <c r="M683" s="466"/>
      <c r="N683" s="466"/>
      <c r="O683" s="466"/>
      <c r="P683" s="466"/>
      <c r="Q683" s="466"/>
      <c r="R683" s="466"/>
      <c r="S683" s="466"/>
      <c r="T683" s="467"/>
      <c r="U683" s="104"/>
    </row>
    <row r="684" spans="1:21" ht="20.25" customHeight="1" x14ac:dyDescent="0.25">
      <c r="A684" s="465" t="s">
        <v>42</v>
      </c>
      <c r="B684" s="466"/>
      <c r="C684" s="466"/>
      <c r="D684" s="466"/>
      <c r="E684" s="466"/>
      <c r="F684" s="466"/>
      <c r="G684" s="466"/>
      <c r="H684" s="466"/>
      <c r="I684" s="466"/>
      <c r="J684" s="466"/>
      <c r="K684" s="466"/>
      <c r="L684" s="466"/>
      <c r="M684" s="466"/>
      <c r="N684" s="466"/>
      <c r="O684" s="466"/>
      <c r="P684" s="466"/>
      <c r="Q684" s="466"/>
      <c r="R684" s="466"/>
      <c r="S684" s="466"/>
      <c r="T684" s="467"/>
      <c r="U684" s="104"/>
    </row>
    <row r="685" spans="1:21" s="372" customFormat="1" ht="360" customHeight="1" x14ac:dyDescent="0.3">
      <c r="A685" s="185">
        <v>1</v>
      </c>
      <c r="B685" s="185" t="s">
        <v>3897</v>
      </c>
      <c r="C685" s="386" t="s">
        <v>3898</v>
      </c>
      <c r="D685" s="185"/>
      <c r="E685" s="187" t="s">
        <v>0</v>
      </c>
      <c r="F685" s="185" t="s">
        <v>49</v>
      </c>
      <c r="G685" s="190" t="s">
        <v>3899</v>
      </c>
      <c r="H685" s="185" t="s">
        <v>2383</v>
      </c>
      <c r="I685" s="185" t="s">
        <v>2335</v>
      </c>
      <c r="J685" s="185" t="s">
        <v>234</v>
      </c>
      <c r="K685" s="187" t="s">
        <v>50</v>
      </c>
      <c r="L685" s="188" t="s">
        <v>51</v>
      </c>
      <c r="M685" s="190" t="s">
        <v>52</v>
      </c>
      <c r="N685" s="191" t="s">
        <v>1008</v>
      </c>
      <c r="O685" s="185" t="s">
        <v>906</v>
      </c>
      <c r="P685" s="185" t="s">
        <v>3475</v>
      </c>
      <c r="Q685" s="191" t="s">
        <v>3900</v>
      </c>
      <c r="R685" s="191" t="s">
        <v>3901</v>
      </c>
      <c r="S685" s="224"/>
      <c r="T685" s="224"/>
      <c r="U685" s="192">
        <v>1</v>
      </c>
    </row>
    <row r="686" spans="1:21" s="372" customFormat="1" ht="360" customHeight="1" x14ac:dyDescent="0.3">
      <c r="A686" s="185">
        <v>2</v>
      </c>
      <c r="B686" s="185" t="s">
        <v>3902</v>
      </c>
      <c r="C686" s="386" t="s">
        <v>3903</v>
      </c>
      <c r="D686" s="185"/>
      <c r="E686" s="187" t="s">
        <v>0</v>
      </c>
      <c r="F686" s="185" t="s">
        <v>113</v>
      </c>
      <c r="G686" s="190" t="s">
        <v>3899</v>
      </c>
      <c r="H686" s="185" t="s">
        <v>2383</v>
      </c>
      <c r="I686" s="185" t="s">
        <v>2335</v>
      </c>
      <c r="J686" s="185" t="s">
        <v>234</v>
      </c>
      <c r="K686" s="187" t="s">
        <v>50</v>
      </c>
      <c r="L686" s="188" t="s">
        <v>51</v>
      </c>
      <c r="M686" s="190" t="s">
        <v>52</v>
      </c>
      <c r="N686" s="191" t="s">
        <v>1008</v>
      </c>
      <c r="O686" s="185" t="s">
        <v>906</v>
      </c>
      <c r="P686" s="185" t="s">
        <v>3475</v>
      </c>
      <c r="Q686" s="191" t="s">
        <v>3904</v>
      </c>
      <c r="R686" s="191" t="s">
        <v>3905</v>
      </c>
      <c r="S686" s="224"/>
      <c r="T686" s="224"/>
      <c r="U686" s="192">
        <v>1</v>
      </c>
    </row>
    <row r="687" spans="1:21" s="372" customFormat="1" ht="20.25" customHeight="1" x14ac:dyDescent="0.25">
      <c r="A687" s="458" t="s">
        <v>43</v>
      </c>
      <c r="B687" s="459"/>
      <c r="C687" s="459"/>
      <c r="D687" s="459"/>
      <c r="E687" s="459"/>
      <c r="F687" s="459"/>
      <c r="G687" s="459"/>
      <c r="H687" s="459"/>
      <c r="I687" s="459"/>
      <c r="J687" s="459"/>
      <c r="K687" s="459"/>
      <c r="L687" s="459"/>
      <c r="M687" s="459"/>
      <c r="N687" s="459"/>
      <c r="O687" s="459"/>
      <c r="P687" s="459"/>
      <c r="Q687" s="459"/>
      <c r="R687" s="459"/>
      <c r="S687" s="459"/>
      <c r="T687" s="460"/>
      <c r="U687" s="192"/>
    </row>
    <row r="688" spans="1:21" s="372" customFormat="1" ht="360" customHeight="1" x14ac:dyDescent="0.3">
      <c r="A688" s="185">
        <v>1</v>
      </c>
      <c r="B688" s="185" t="s">
        <v>3906</v>
      </c>
      <c r="C688" s="386" t="s">
        <v>3907</v>
      </c>
      <c r="D688" s="185"/>
      <c r="E688" s="187" t="s">
        <v>0</v>
      </c>
      <c r="F688" s="185" t="s">
        <v>3908</v>
      </c>
      <c r="G688" s="190" t="s">
        <v>3899</v>
      </c>
      <c r="H688" s="185" t="s">
        <v>2383</v>
      </c>
      <c r="I688" s="185" t="s">
        <v>2335</v>
      </c>
      <c r="J688" s="185" t="s">
        <v>234</v>
      </c>
      <c r="K688" s="187" t="s">
        <v>50</v>
      </c>
      <c r="L688" s="188" t="s">
        <v>51</v>
      </c>
      <c r="M688" s="190" t="s">
        <v>1139</v>
      </c>
      <c r="N688" s="191" t="s">
        <v>195</v>
      </c>
      <c r="O688" s="185" t="s">
        <v>906</v>
      </c>
      <c r="P688" s="185" t="s">
        <v>3475</v>
      </c>
      <c r="Q688" s="191" t="s">
        <v>3909</v>
      </c>
      <c r="R688" s="191" t="s">
        <v>3910</v>
      </c>
      <c r="S688" s="224"/>
      <c r="T688" s="224"/>
      <c r="U688" s="192">
        <v>1</v>
      </c>
    </row>
    <row r="689" spans="1:21" s="372" customFormat="1" ht="360" customHeight="1" x14ac:dyDescent="0.3">
      <c r="A689" s="185">
        <v>2</v>
      </c>
      <c r="B689" s="185" t="s">
        <v>3911</v>
      </c>
      <c r="C689" s="186" t="s">
        <v>3102</v>
      </c>
      <c r="D689" s="185"/>
      <c r="E689" s="187" t="s">
        <v>0</v>
      </c>
      <c r="F689" s="185" t="s">
        <v>3908</v>
      </c>
      <c r="G689" s="185" t="s">
        <v>3899</v>
      </c>
      <c r="H689" s="185" t="s">
        <v>2383</v>
      </c>
      <c r="I689" s="185" t="s">
        <v>2335</v>
      </c>
      <c r="J689" s="185" t="s">
        <v>234</v>
      </c>
      <c r="K689" s="187" t="s">
        <v>50</v>
      </c>
      <c r="L689" s="188" t="s">
        <v>51</v>
      </c>
      <c r="M689" s="185" t="s">
        <v>1139</v>
      </c>
      <c r="N689" s="189" t="s">
        <v>195</v>
      </c>
      <c r="O689" s="185" t="s">
        <v>906</v>
      </c>
      <c r="P689" s="185" t="s">
        <v>3475</v>
      </c>
      <c r="Q689" s="191" t="s">
        <v>3912</v>
      </c>
      <c r="R689" s="189" t="s">
        <v>3913</v>
      </c>
      <c r="S689" s="224"/>
      <c r="T689" s="224"/>
      <c r="U689" s="192">
        <v>1</v>
      </c>
    </row>
    <row r="690" spans="1:21" s="372" customFormat="1" ht="360" customHeight="1" x14ac:dyDescent="0.3">
      <c r="A690" s="185">
        <v>3</v>
      </c>
      <c r="B690" s="185" t="s">
        <v>2846</v>
      </c>
      <c r="C690" s="386" t="s">
        <v>3914</v>
      </c>
      <c r="D690" s="185"/>
      <c r="E690" s="187" t="s">
        <v>0</v>
      </c>
      <c r="F690" s="185" t="s">
        <v>3908</v>
      </c>
      <c r="G690" s="190" t="s">
        <v>3899</v>
      </c>
      <c r="H690" s="185" t="s">
        <v>2383</v>
      </c>
      <c r="I690" s="185" t="s">
        <v>2335</v>
      </c>
      <c r="J690" s="185" t="s">
        <v>242</v>
      </c>
      <c r="K690" s="187" t="s">
        <v>50</v>
      </c>
      <c r="L690" s="188" t="s">
        <v>51</v>
      </c>
      <c r="M690" s="190" t="s">
        <v>52</v>
      </c>
      <c r="N690" s="191" t="s">
        <v>1008</v>
      </c>
      <c r="O690" s="185" t="s">
        <v>906</v>
      </c>
      <c r="P690" s="185" t="s">
        <v>3475</v>
      </c>
      <c r="Q690" s="191" t="s">
        <v>3915</v>
      </c>
      <c r="R690" s="191" t="s">
        <v>3916</v>
      </c>
      <c r="S690" s="224"/>
      <c r="T690" s="224"/>
      <c r="U690" s="192">
        <v>1</v>
      </c>
    </row>
    <row r="691" spans="1:21" s="372" customFormat="1" ht="20.25" customHeight="1" x14ac:dyDescent="0.25">
      <c r="A691" s="458" t="s">
        <v>3917</v>
      </c>
      <c r="B691" s="459"/>
      <c r="C691" s="459"/>
      <c r="D691" s="459"/>
      <c r="E691" s="459"/>
      <c r="F691" s="459"/>
      <c r="G691" s="459"/>
      <c r="H691" s="459"/>
      <c r="I691" s="459"/>
      <c r="J691" s="459"/>
      <c r="K691" s="459"/>
      <c r="L691" s="459"/>
      <c r="M691" s="459"/>
      <c r="N691" s="459"/>
      <c r="O691" s="459"/>
      <c r="P691" s="459"/>
      <c r="Q691" s="459"/>
      <c r="R691" s="459"/>
      <c r="S691" s="459"/>
      <c r="T691" s="460"/>
      <c r="U691" s="192"/>
    </row>
    <row r="692" spans="1:21" s="372" customFormat="1" ht="20.25" customHeight="1" x14ac:dyDescent="0.25">
      <c r="A692" s="458" t="s">
        <v>42</v>
      </c>
      <c r="B692" s="459"/>
      <c r="C692" s="459"/>
      <c r="D692" s="459"/>
      <c r="E692" s="459"/>
      <c r="F692" s="459"/>
      <c r="G692" s="459"/>
      <c r="H692" s="459"/>
      <c r="I692" s="459"/>
      <c r="J692" s="459"/>
      <c r="K692" s="459"/>
      <c r="L692" s="459"/>
      <c r="M692" s="459"/>
      <c r="N692" s="459"/>
      <c r="O692" s="459"/>
      <c r="P692" s="459"/>
      <c r="Q692" s="459"/>
      <c r="R692" s="459"/>
      <c r="S692" s="459"/>
      <c r="T692" s="460"/>
      <c r="U692" s="192"/>
    </row>
    <row r="693" spans="1:21" s="372" customFormat="1" ht="360" customHeight="1" x14ac:dyDescent="0.3">
      <c r="A693" s="185">
        <v>1</v>
      </c>
      <c r="B693" s="185" t="s">
        <v>3918</v>
      </c>
      <c r="C693" s="335">
        <v>26579</v>
      </c>
      <c r="D693" s="332"/>
      <c r="E693" s="332" t="s">
        <v>0</v>
      </c>
      <c r="F693" s="185" t="s">
        <v>113</v>
      </c>
      <c r="G693" s="185" t="s">
        <v>3919</v>
      </c>
      <c r="H693" s="332" t="s">
        <v>2383</v>
      </c>
      <c r="I693" s="332" t="s">
        <v>2346</v>
      </c>
      <c r="J693" s="332" t="s">
        <v>234</v>
      </c>
      <c r="K693" s="332" t="s">
        <v>50</v>
      </c>
      <c r="L693" s="188" t="s">
        <v>51</v>
      </c>
      <c r="M693" s="188" t="s">
        <v>3920</v>
      </c>
      <c r="N693" s="188" t="s">
        <v>3921</v>
      </c>
      <c r="O693" s="185" t="s">
        <v>906</v>
      </c>
      <c r="P693" s="185" t="s">
        <v>3475</v>
      </c>
      <c r="Q693" s="189" t="s">
        <v>3922</v>
      </c>
      <c r="R693" s="189" t="s">
        <v>3923</v>
      </c>
      <c r="S693" s="224"/>
      <c r="T693" s="224"/>
      <c r="U693" s="192">
        <v>1</v>
      </c>
    </row>
    <row r="694" spans="1:21" s="372" customFormat="1" ht="20.25" customHeight="1" x14ac:dyDescent="0.25">
      <c r="A694" s="458" t="s">
        <v>43</v>
      </c>
      <c r="B694" s="459"/>
      <c r="C694" s="459"/>
      <c r="D694" s="459"/>
      <c r="E694" s="459"/>
      <c r="F694" s="459"/>
      <c r="G694" s="459"/>
      <c r="H694" s="459"/>
      <c r="I694" s="459"/>
      <c r="J694" s="459"/>
      <c r="K694" s="459"/>
      <c r="L694" s="459"/>
      <c r="M694" s="459"/>
      <c r="N694" s="459"/>
      <c r="O694" s="459"/>
      <c r="P694" s="459"/>
      <c r="Q694" s="459"/>
      <c r="R694" s="459"/>
      <c r="S694" s="459"/>
      <c r="T694" s="460"/>
      <c r="U694" s="192"/>
    </row>
    <row r="695" spans="1:21" s="372" customFormat="1" ht="360" customHeight="1" x14ac:dyDescent="0.3">
      <c r="A695" s="185">
        <v>1</v>
      </c>
      <c r="B695" s="185" t="s">
        <v>3924</v>
      </c>
      <c r="C695" s="332" t="s">
        <v>3925</v>
      </c>
      <c r="D695" s="332"/>
      <c r="E695" s="332" t="s">
        <v>0</v>
      </c>
      <c r="F695" s="185" t="s">
        <v>3926</v>
      </c>
      <c r="G695" s="185" t="s">
        <v>3927</v>
      </c>
      <c r="H695" s="332" t="s">
        <v>2383</v>
      </c>
      <c r="I695" s="332" t="s">
        <v>2346</v>
      </c>
      <c r="J695" s="332" t="s">
        <v>242</v>
      </c>
      <c r="K695" s="332" t="s">
        <v>50</v>
      </c>
      <c r="L695" s="188" t="s">
        <v>51</v>
      </c>
      <c r="M695" s="188" t="s">
        <v>3928</v>
      </c>
      <c r="N695" s="188" t="s">
        <v>3929</v>
      </c>
      <c r="O695" s="185" t="s">
        <v>906</v>
      </c>
      <c r="P695" s="185" t="s">
        <v>3475</v>
      </c>
      <c r="Q695" s="189" t="s">
        <v>3930</v>
      </c>
      <c r="R695" s="189" t="s">
        <v>3931</v>
      </c>
      <c r="S695" s="224"/>
      <c r="T695" s="224"/>
      <c r="U695" s="192">
        <v>1</v>
      </c>
    </row>
    <row r="696" spans="1:21" s="372" customFormat="1" ht="360" customHeight="1" x14ac:dyDescent="0.3">
      <c r="A696" s="185">
        <v>2</v>
      </c>
      <c r="B696" s="185" t="s">
        <v>3932</v>
      </c>
      <c r="C696" s="335">
        <v>25707</v>
      </c>
      <c r="D696" s="332"/>
      <c r="E696" s="332" t="s">
        <v>0</v>
      </c>
      <c r="F696" s="185" t="s">
        <v>1097</v>
      </c>
      <c r="G696" s="185" t="s">
        <v>3927</v>
      </c>
      <c r="H696" s="332" t="s">
        <v>2383</v>
      </c>
      <c r="I696" s="332" t="s">
        <v>2346</v>
      </c>
      <c r="J696" s="332" t="s">
        <v>234</v>
      </c>
      <c r="K696" s="185" t="s">
        <v>50</v>
      </c>
      <c r="L696" s="188" t="s">
        <v>51</v>
      </c>
      <c r="M696" s="188" t="s">
        <v>3920</v>
      </c>
      <c r="N696" s="188" t="s">
        <v>3929</v>
      </c>
      <c r="O696" s="185" t="s">
        <v>906</v>
      </c>
      <c r="P696" s="185" t="s">
        <v>3475</v>
      </c>
      <c r="Q696" s="189" t="s">
        <v>3933</v>
      </c>
      <c r="R696" s="191" t="s">
        <v>3934</v>
      </c>
      <c r="S696" s="224"/>
      <c r="T696" s="224"/>
      <c r="U696" s="192">
        <v>1</v>
      </c>
    </row>
    <row r="697" spans="1:21" s="372" customFormat="1" ht="360" customHeight="1" x14ac:dyDescent="0.3">
      <c r="A697" s="185">
        <v>3</v>
      </c>
      <c r="B697" s="185" t="s">
        <v>3935</v>
      </c>
      <c r="C697" s="332" t="s">
        <v>355</v>
      </c>
      <c r="D697" s="332"/>
      <c r="E697" s="332" t="s">
        <v>0</v>
      </c>
      <c r="F697" s="185" t="s">
        <v>1097</v>
      </c>
      <c r="G697" s="185" t="s">
        <v>3927</v>
      </c>
      <c r="H697" s="332" t="s">
        <v>2383</v>
      </c>
      <c r="I697" s="332" t="s">
        <v>2346</v>
      </c>
      <c r="J697" s="332" t="s">
        <v>234</v>
      </c>
      <c r="K697" s="332" t="s">
        <v>50</v>
      </c>
      <c r="L697" s="188" t="s">
        <v>51</v>
      </c>
      <c r="M697" s="188" t="s">
        <v>3920</v>
      </c>
      <c r="N697" s="188" t="s">
        <v>3921</v>
      </c>
      <c r="O697" s="185" t="s">
        <v>906</v>
      </c>
      <c r="P697" s="185" t="s">
        <v>3475</v>
      </c>
      <c r="Q697" s="189" t="s">
        <v>3936</v>
      </c>
      <c r="R697" s="189" t="s">
        <v>3937</v>
      </c>
      <c r="S697" s="224"/>
      <c r="T697" s="224"/>
      <c r="U697" s="192">
        <v>1</v>
      </c>
    </row>
    <row r="698" spans="1:21" s="372" customFormat="1" ht="360" customHeight="1" x14ac:dyDescent="0.3">
      <c r="A698" s="185">
        <v>4</v>
      </c>
      <c r="B698" s="185" t="s">
        <v>3938</v>
      </c>
      <c r="C698" s="332" t="s">
        <v>3939</v>
      </c>
      <c r="D698" s="332"/>
      <c r="E698" s="332" t="s">
        <v>0</v>
      </c>
      <c r="F698" s="185" t="s">
        <v>1097</v>
      </c>
      <c r="G698" s="185" t="s">
        <v>3927</v>
      </c>
      <c r="H698" s="332" t="s">
        <v>2383</v>
      </c>
      <c r="I698" s="332" t="s">
        <v>2346</v>
      </c>
      <c r="J698" s="332" t="s">
        <v>234</v>
      </c>
      <c r="K698" s="332" t="s">
        <v>50</v>
      </c>
      <c r="L698" s="188" t="s">
        <v>51</v>
      </c>
      <c r="M698" s="188" t="s">
        <v>3920</v>
      </c>
      <c r="N698" s="188" t="s">
        <v>3921</v>
      </c>
      <c r="O698" s="185" t="s">
        <v>906</v>
      </c>
      <c r="P698" s="185" t="s">
        <v>3475</v>
      </c>
      <c r="Q698" s="189" t="s">
        <v>3940</v>
      </c>
      <c r="R698" s="189" t="s">
        <v>3941</v>
      </c>
      <c r="S698" s="224"/>
      <c r="T698" s="224"/>
      <c r="U698" s="192">
        <v>1</v>
      </c>
    </row>
    <row r="699" spans="1:21" s="372" customFormat="1" ht="20.25" customHeight="1" x14ac:dyDescent="0.25">
      <c r="A699" s="458" t="s">
        <v>3942</v>
      </c>
      <c r="B699" s="459"/>
      <c r="C699" s="459"/>
      <c r="D699" s="459"/>
      <c r="E699" s="459"/>
      <c r="F699" s="459"/>
      <c r="G699" s="459"/>
      <c r="H699" s="459"/>
      <c r="I699" s="459"/>
      <c r="J699" s="459"/>
      <c r="K699" s="459"/>
      <c r="L699" s="459"/>
      <c r="M699" s="459"/>
      <c r="N699" s="459"/>
      <c r="O699" s="459"/>
      <c r="P699" s="459"/>
      <c r="Q699" s="459"/>
      <c r="R699" s="459"/>
      <c r="S699" s="459"/>
      <c r="T699" s="460"/>
      <c r="U699" s="192"/>
    </row>
    <row r="700" spans="1:21" s="372" customFormat="1" ht="20.25" customHeight="1" x14ac:dyDescent="0.25">
      <c r="A700" s="458" t="s">
        <v>42</v>
      </c>
      <c r="B700" s="459"/>
      <c r="C700" s="459"/>
      <c r="D700" s="459"/>
      <c r="E700" s="459"/>
      <c r="F700" s="459"/>
      <c r="G700" s="459"/>
      <c r="H700" s="459"/>
      <c r="I700" s="459"/>
      <c r="J700" s="459"/>
      <c r="K700" s="459"/>
      <c r="L700" s="459"/>
      <c r="M700" s="459"/>
      <c r="N700" s="459"/>
      <c r="O700" s="459"/>
      <c r="P700" s="459"/>
      <c r="Q700" s="459"/>
      <c r="R700" s="459"/>
      <c r="S700" s="459"/>
      <c r="T700" s="460"/>
      <c r="U700" s="192"/>
    </row>
    <row r="701" spans="1:21" s="372" customFormat="1" ht="360" customHeight="1" x14ac:dyDescent="0.3">
      <c r="A701" s="185">
        <v>1</v>
      </c>
      <c r="B701" s="185" t="s">
        <v>3943</v>
      </c>
      <c r="C701" s="185" t="s">
        <v>3944</v>
      </c>
      <c r="D701" s="185" t="s">
        <v>0</v>
      </c>
      <c r="E701" s="185"/>
      <c r="F701" s="185" t="s">
        <v>116</v>
      </c>
      <c r="G701" s="188" t="s">
        <v>596</v>
      </c>
      <c r="H701" s="185" t="s">
        <v>613</v>
      </c>
      <c r="I701" s="185" t="s">
        <v>1007</v>
      </c>
      <c r="J701" s="185" t="s">
        <v>325</v>
      </c>
      <c r="K701" s="185" t="s">
        <v>50</v>
      </c>
      <c r="L701" s="188" t="s">
        <v>51</v>
      </c>
      <c r="M701" s="188" t="s">
        <v>1893</v>
      </c>
      <c r="N701" s="189" t="s">
        <v>1008</v>
      </c>
      <c r="O701" s="185" t="s">
        <v>906</v>
      </c>
      <c r="P701" s="185" t="s">
        <v>3475</v>
      </c>
      <c r="Q701" s="191" t="s">
        <v>3945</v>
      </c>
      <c r="R701" s="191" t="s">
        <v>3946</v>
      </c>
      <c r="S701" s="224"/>
      <c r="T701" s="224"/>
      <c r="U701" s="192">
        <v>1</v>
      </c>
    </row>
    <row r="702" spans="1:21" s="372" customFormat="1" ht="20.25" customHeight="1" x14ac:dyDescent="0.25">
      <c r="A702" s="458" t="s">
        <v>43</v>
      </c>
      <c r="B702" s="459"/>
      <c r="C702" s="459"/>
      <c r="D702" s="459"/>
      <c r="E702" s="459"/>
      <c r="F702" s="459"/>
      <c r="G702" s="459"/>
      <c r="H702" s="459"/>
      <c r="I702" s="459"/>
      <c r="J702" s="459"/>
      <c r="K702" s="459"/>
      <c r="L702" s="459"/>
      <c r="M702" s="459"/>
      <c r="N702" s="459"/>
      <c r="O702" s="459"/>
      <c r="P702" s="459"/>
      <c r="Q702" s="459"/>
      <c r="R702" s="459"/>
      <c r="S702" s="459"/>
      <c r="T702" s="460"/>
      <c r="U702" s="192"/>
    </row>
    <row r="703" spans="1:21" s="372" customFormat="1" ht="360" customHeight="1" x14ac:dyDescent="0.3">
      <c r="A703" s="185">
        <v>1</v>
      </c>
      <c r="B703" s="185" t="s">
        <v>1741</v>
      </c>
      <c r="C703" s="335">
        <v>26785</v>
      </c>
      <c r="D703" s="185"/>
      <c r="E703" s="185" t="s">
        <v>0</v>
      </c>
      <c r="F703" s="185" t="s">
        <v>1097</v>
      </c>
      <c r="G703" s="188" t="s">
        <v>596</v>
      </c>
      <c r="H703" s="185" t="s">
        <v>613</v>
      </c>
      <c r="I703" s="185" t="s">
        <v>1007</v>
      </c>
      <c r="J703" s="185" t="s">
        <v>234</v>
      </c>
      <c r="K703" s="185" t="s">
        <v>50</v>
      </c>
      <c r="L703" s="188" t="s">
        <v>51</v>
      </c>
      <c r="M703" s="188" t="s">
        <v>1893</v>
      </c>
      <c r="N703" s="189" t="s">
        <v>1008</v>
      </c>
      <c r="O703" s="185" t="s">
        <v>906</v>
      </c>
      <c r="P703" s="185" t="s">
        <v>3475</v>
      </c>
      <c r="Q703" s="191" t="s">
        <v>3947</v>
      </c>
      <c r="R703" s="191" t="s">
        <v>3948</v>
      </c>
      <c r="S703" s="224"/>
      <c r="T703" s="224"/>
      <c r="U703" s="192">
        <v>1</v>
      </c>
    </row>
    <row r="704" spans="1:21" s="372" customFormat="1" ht="360" customHeight="1" x14ac:dyDescent="0.3">
      <c r="A704" s="185">
        <v>2</v>
      </c>
      <c r="B704" s="185" t="s">
        <v>3949</v>
      </c>
      <c r="C704" s="426" t="s">
        <v>3950</v>
      </c>
      <c r="D704" s="332" t="s">
        <v>0</v>
      </c>
      <c r="E704" s="332"/>
      <c r="F704" s="185" t="s">
        <v>1097</v>
      </c>
      <c r="G704" s="188" t="s">
        <v>596</v>
      </c>
      <c r="H704" s="185" t="s">
        <v>613</v>
      </c>
      <c r="I704" s="185" t="s">
        <v>1007</v>
      </c>
      <c r="J704" s="185" t="s">
        <v>234</v>
      </c>
      <c r="K704" s="185" t="s">
        <v>50</v>
      </c>
      <c r="L704" s="188" t="s">
        <v>51</v>
      </c>
      <c r="M704" s="188" t="s">
        <v>1893</v>
      </c>
      <c r="N704" s="189" t="s">
        <v>1008</v>
      </c>
      <c r="O704" s="185" t="s">
        <v>906</v>
      </c>
      <c r="P704" s="185" t="s">
        <v>3475</v>
      </c>
      <c r="Q704" s="191" t="s">
        <v>3951</v>
      </c>
      <c r="R704" s="190" t="s">
        <v>3952</v>
      </c>
      <c r="S704" s="224"/>
      <c r="T704" s="224"/>
      <c r="U704" s="192">
        <v>1</v>
      </c>
    </row>
    <row r="705" spans="1:21" s="372" customFormat="1" ht="360" customHeight="1" x14ac:dyDescent="0.3">
      <c r="A705" s="185">
        <v>3</v>
      </c>
      <c r="B705" s="185" t="s">
        <v>3953</v>
      </c>
      <c r="C705" s="292" t="s">
        <v>3954</v>
      </c>
      <c r="D705" s="185"/>
      <c r="E705" s="185" t="s">
        <v>0</v>
      </c>
      <c r="F705" s="185" t="s">
        <v>1097</v>
      </c>
      <c r="G705" s="188" t="s">
        <v>596</v>
      </c>
      <c r="H705" s="185" t="s">
        <v>613</v>
      </c>
      <c r="I705" s="185" t="s">
        <v>1007</v>
      </c>
      <c r="J705" s="185" t="s">
        <v>325</v>
      </c>
      <c r="K705" s="185" t="s">
        <v>50</v>
      </c>
      <c r="L705" s="188" t="s">
        <v>51</v>
      </c>
      <c r="M705" s="188" t="s">
        <v>1893</v>
      </c>
      <c r="N705" s="189" t="s">
        <v>1008</v>
      </c>
      <c r="O705" s="185" t="s">
        <v>906</v>
      </c>
      <c r="P705" s="185" t="s">
        <v>3475</v>
      </c>
      <c r="Q705" s="191" t="s">
        <v>3955</v>
      </c>
      <c r="R705" s="191" t="s">
        <v>3956</v>
      </c>
      <c r="S705" s="224"/>
      <c r="T705" s="224"/>
      <c r="U705" s="192">
        <v>1</v>
      </c>
    </row>
    <row r="706" spans="1:21" s="372" customFormat="1" ht="360" customHeight="1" x14ac:dyDescent="0.3">
      <c r="A706" s="185">
        <v>4</v>
      </c>
      <c r="B706" s="185" t="s">
        <v>3957</v>
      </c>
      <c r="C706" s="187" t="s">
        <v>3958</v>
      </c>
      <c r="D706" s="185" t="s">
        <v>0</v>
      </c>
      <c r="E706" s="185"/>
      <c r="F706" s="185" t="s">
        <v>1097</v>
      </c>
      <c r="G706" s="185" t="s">
        <v>596</v>
      </c>
      <c r="H706" s="185" t="s">
        <v>613</v>
      </c>
      <c r="I706" s="185" t="s">
        <v>1007</v>
      </c>
      <c r="J706" s="185" t="s">
        <v>260</v>
      </c>
      <c r="K706" s="185" t="s">
        <v>50</v>
      </c>
      <c r="L706" s="188" t="s">
        <v>51</v>
      </c>
      <c r="M706" s="185" t="s">
        <v>1893</v>
      </c>
      <c r="N706" s="187" t="s">
        <v>1008</v>
      </c>
      <c r="O706" s="185" t="s">
        <v>906</v>
      </c>
      <c r="P706" s="185" t="s">
        <v>3475</v>
      </c>
      <c r="Q706" s="191" t="s">
        <v>3959</v>
      </c>
      <c r="R706" s="191" t="s">
        <v>3960</v>
      </c>
      <c r="S706" s="224"/>
      <c r="T706" s="224"/>
      <c r="U706" s="192">
        <v>1</v>
      </c>
    </row>
    <row r="707" spans="1:21" s="372" customFormat="1" ht="20.25" customHeight="1" x14ac:dyDescent="0.25">
      <c r="A707" s="458" t="s">
        <v>3961</v>
      </c>
      <c r="B707" s="459"/>
      <c r="C707" s="459"/>
      <c r="D707" s="459"/>
      <c r="E707" s="459"/>
      <c r="F707" s="459"/>
      <c r="G707" s="459"/>
      <c r="H707" s="459"/>
      <c r="I707" s="459"/>
      <c r="J707" s="459"/>
      <c r="K707" s="459"/>
      <c r="L707" s="459"/>
      <c r="M707" s="459"/>
      <c r="N707" s="459"/>
      <c r="O707" s="459"/>
      <c r="P707" s="459"/>
      <c r="Q707" s="459"/>
      <c r="R707" s="459"/>
      <c r="S707" s="459"/>
      <c r="T707" s="460"/>
      <c r="U707" s="192"/>
    </row>
    <row r="708" spans="1:21" s="372" customFormat="1" ht="20.25" customHeight="1" x14ac:dyDescent="0.25">
      <c r="A708" s="458" t="s">
        <v>42</v>
      </c>
      <c r="B708" s="459"/>
      <c r="C708" s="459"/>
      <c r="D708" s="459"/>
      <c r="E708" s="459"/>
      <c r="F708" s="459"/>
      <c r="G708" s="459"/>
      <c r="H708" s="459"/>
      <c r="I708" s="459"/>
      <c r="J708" s="459"/>
      <c r="K708" s="459"/>
      <c r="L708" s="459"/>
      <c r="M708" s="459"/>
      <c r="N708" s="459"/>
      <c r="O708" s="459"/>
      <c r="P708" s="459"/>
      <c r="Q708" s="459"/>
      <c r="R708" s="459"/>
      <c r="S708" s="459"/>
      <c r="T708" s="460"/>
      <c r="U708" s="192"/>
    </row>
    <row r="709" spans="1:21" s="372" customFormat="1" ht="360" customHeight="1" x14ac:dyDescent="0.3">
      <c r="A709" s="185">
        <v>1</v>
      </c>
      <c r="B709" s="185" t="s">
        <v>3962</v>
      </c>
      <c r="C709" s="335">
        <v>26335</v>
      </c>
      <c r="D709" s="185"/>
      <c r="E709" s="185" t="s">
        <v>0</v>
      </c>
      <c r="F709" s="185" t="s">
        <v>113</v>
      </c>
      <c r="G709" s="185" t="s">
        <v>585</v>
      </c>
      <c r="H709" s="187" t="s">
        <v>53</v>
      </c>
      <c r="I709" s="185" t="s">
        <v>1007</v>
      </c>
      <c r="J709" s="185" t="s">
        <v>234</v>
      </c>
      <c r="K709" s="187" t="s">
        <v>50</v>
      </c>
      <c r="L709" s="188" t="s">
        <v>51</v>
      </c>
      <c r="M709" s="188" t="s">
        <v>52</v>
      </c>
      <c r="N709" s="189" t="s">
        <v>1008</v>
      </c>
      <c r="O709" s="185" t="s">
        <v>906</v>
      </c>
      <c r="P709" s="185" t="s">
        <v>3475</v>
      </c>
      <c r="Q709" s="191" t="s">
        <v>3963</v>
      </c>
      <c r="R709" s="191" t="s">
        <v>3964</v>
      </c>
      <c r="S709" s="224"/>
      <c r="T709" s="224"/>
      <c r="U709" s="192">
        <v>1</v>
      </c>
    </row>
    <row r="710" spans="1:21" s="372" customFormat="1" ht="20.25" x14ac:dyDescent="0.3">
      <c r="A710" s="503" t="s">
        <v>43</v>
      </c>
      <c r="B710" s="504"/>
      <c r="C710" s="504"/>
      <c r="D710" s="504"/>
      <c r="E710" s="504"/>
      <c r="F710" s="504"/>
      <c r="G710" s="504"/>
      <c r="H710" s="504"/>
      <c r="I710" s="504"/>
      <c r="J710" s="504"/>
      <c r="K710" s="504"/>
      <c r="L710" s="504"/>
      <c r="M710" s="504"/>
      <c r="N710" s="504"/>
      <c r="O710" s="504"/>
      <c r="P710" s="504"/>
      <c r="Q710" s="504"/>
      <c r="R710" s="504"/>
      <c r="S710" s="224"/>
      <c r="T710" s="224"/>
      <c r="U710" s="192"/>
    </row>
    <row r="711" spans="1:21" s="372" customFormat="1" ht="360" customHeight="1" x14ac:dyDescent="0.3">
      <c r="A711" s="185">
        <v>1</v>
      </c>
      <c r="B711" s="185" t="s">
        <v>3965</v>
      </c>
      <c r="C711" s="335">
        <v>28510</v>
      </c>
      <c r="D711" s="185"/>
      <c r="E711" s="187" t="s">
        <v>0</v>
      </c>
      <c r="F711" s="185" t="s">
        <v>1097</v>
      </c>
      <c r="G711" s="185" t="s">
        <v>585</v>
      </c>
      <c r="H711" s="187" t="s">
        <v>53</v>
      </c>
      <c r="I711" s="187" t="s">
        <v>1007</v>
      </c>
      <c r="J711" s="185" t="s">
        <v>325</v>
      </c>
      <c r="K711" s="187" t="s">
        <v>50</v>
      </c>
      <c r="L711" s="188" t="s">
        <v>51</v>
      </c>
      <c r="M711" s="188" t="s">
        <v>52</v>
      </c>
      <c r="N711" s="189" t="s">
        <v>1008</v>
      </c>
      <c r="O711" s="185" t="s">
        <v>906</v>
      </c>
      <c r="P711" s="185" t="s">
        <v>3475</v>
      </c>
      <c r="Q711" s="191" t="s">
        <v>3966</v>
      </c>
      <c r="R711" s="191" t="s">
        <v>3967</v>
      </c>
      <c r="S711" s="224"/>
      <c r="T711" s="224"/>
      <c r="U711" s="192">
        <v>1</v>
      </c>
    </row>
    <row r="712" spans="1:21" s="372" customFormat="1" ht="20.25" customHeight="1" x14ac:dyDescent="0.25">
      <c r="A712" s="458" t="s">
        <v>3968</v>
      </c>
      <c r="B712" s="459"/>
      <c r="C712" s="459"/>
      <c r="D712" s="459"/>
      <c r="E712" s="459"/>
      <c r="F712" s="459"/>
      <c r="G712" s="459"/>
      <c r="H712" s="459"/>
      <c r="I712" s="459"/>
      <c r="J712" s="459"/>
      <c r="K712" s="459"/>
      <c r="L712" s="459"/>
      <c r="M712" s="459"/>
      <c r="N712" s="459"/>
      <c r="O712" s="459"/>
      <c r="P712" s="459"/>
      <c r="Q712" s="459"/>
      <c r="R712" s="459"/>
      <c r="S712" s="459"/>
      <c r="T712" s="460"/>
      <c r="U712" s="192"/>
    </row>
    <row r="713" spans="1:21" s="372" customFormat="1" ht="20.25" customHeight="1" x14ac:dyDescent="0.25">
      <c r="A713" s="458" t="s">
        <v>43</v>
      </c>
      <c r="B713" s="459"/>
      <c r="C713" s="459"/>
      <c r="D713" s="459"/>
      <c r="E713" s="459"/>
      <c r="F713" s="459"/>
      <c r="G713" s="459"/>
      <c r="H713" s="459"/>
      <c r="I713" s="459"/>
      <c r="J713" s="459"/>
      <c r="K713" s="459"/>
      <c r="L713" s="459"/>
      <c r="M713" s="459"/>
      <c r="N713" s="459"/>
      <c r="O713" s="459"/>
      <c r="P713" s="459"/>
      <c r="Q713" s="459"/>
      <c r="R713" s="459"/>
      <c r="S713" s="459"/>
      <c r="T713" s="460"/>
      <c r="U713" s="192"/>
    </row>
    <row r="714" spans="1:21" s="372" customFormat="1" ht="360" customHeight="1" x14ac:dyDescent="0.3">
      <c r="A714" s="185">
        <v>1</v>
      </c>
      <c r="B714" s="185" t="s">
        <v>3969</v>
      </c>
      <c r="C714" s="186" t="s">
        <v>3714</v>
      </c>
      <c r="D714" s="187"/>
      <c r="E714" s="187" t="s">
        <v>0</v>
      </c>
      <c r="F714" s="185" t="s">
        <v>1097</v>
      </c>
      <c r="G714" s="185" t="s">
        <v>3970</v>
      </c>
      <c r="H714" s="185" t="s">
        <v>53</v>
      </c>
      <c r="I714" s="185" t="s">
        <v>1007</v>
      </c>
      <c r="J714" s="187" t="s">
        <v>325</v>
      </c>
      <c r="K714" s="187" t="s">
        <v>50</v>
      </c>
      <c r="L714" s="188" t="s">
        <v>51</v>
      </c>
      <c r="M714" s="188" t="s">
        <v>52</v>
      </c>
      <c r="N714" s="189" t="s">
        <v>1008</v>
      </c>
      <c r="O714" s="185" t="s">
        <v>906</v>
      </c>
      <c r="P714" s="185" t="s">
        <v>3475</v>
      </c>
      <c r="Q714" s="191" t="s">
        <v>3971</v>
      </c>
      <c r="R714" s="191" t="s">
        <v>3972</v>
      </c>
      <c r="S714" s="224"/>
      <c r="T714" s="224"/>
      <c r="U714" s="192">
        <v>1</v>
      </c>
    </row>
    <row r="715" spans="1:21" s="372" customFormat="1" ht="360" customHeight="1" x14ac:dyDescent="0.3">
      <c r="A715" s="185">
        <v>2</v>
      </c>
      <c r="B715" s="185" t="s">
        <v>3973</v>
      </c>
      <c r="C715" s="186" t="s">
        <v>3974</v>
      </c>
      <c r="D715" s="187"/>
      <c r="E715" s="187" t="s">
        <v>0</v>
      </c>
      <c r="F715" s="185" t="s">
        <v>1097</v>
      </c>
      <c r="G715" s="185" t="s">
        <v>3970</v>
      </c>
      <c r="H715" s="185" t="s">
        <v>53</v>
      </c>
      <c r="I715" s="185" t="s">
        <v>33</v>
      </c>
      <c r="J715" s="187" t="s">
        <v>325</v>
      </c>
      <c r="K715" s="187" t="s">
        <v>50</v>
      </c>
      <c r="L715" s="188" t="s">
        <v>51</v>
      </c>
      <c r="M715" s="188" t="s">
        <v>1893</v>
      </c>
      <c r="N715" s="189" t="s">
        <v>1218</v>
      </c>
      <c r="O715" s="185" t="s">
        <v>906</v>
      </c>
      <c r="P715" s="185" t="s">
        <v>3475</v>
      </c>
      <c r="Q715" s="191" t="s">
        <v>3975</v>
      </c>
      <c r="R715" s="191" t="s">
        <v>3976</v>
      </c>
      <c r="S715" s="224"/>
      <c r="T715" s="224"/>
      <c r="U715" s="192">
        <v>1</v>
      </c>
    </row>
    <row r="716" spans="1:21" s="372" customFormat="1" ht="20.25" customHeight="1" x14ac:dyDescent="0.25">
      <c r="A716" s="458" t="s">
        <v>3977</v>
      </c>
      <c r="B716" s="459"/>
      <c r="C716" s="459"/>
      <c r="D716" s="459"/>
      <c r="E716" s="459"/>
      <c r="F716" s="459"/>
      <c r="G716" s="459"/>
      <c r="H716" s="459"/>
      <c r="I716" s="459"/>
      <c r="J716" s="459"/>
      <c r="K716" s="459"/>
      <c r="L716" s="459"/>
      <c r="M716" s="459"/>
      <c r="N716" s="459"/>
      <c r="O716" s="459"/>
      <c r="P716" s="459"/>
      <c r="Q716" s="459"/>
      <c r="R716" s="459"/>
      <c r="S716" s="459"/>
      <c r="T716" s="460"/>
      <c r="U716" s="192"/>
    </row>
    <row r="717" spans="1:21" s="372" customFormat="1" ht="20.25" customHeight="1" x14ac:dyDescent="0.25">
      <c r="A717" s="458" t="s">
        <v>43</v>
      </c>
      <c r="B717" s="459"/>
      <c r="C717" s="459"/>
      <c r="D717" s="459"/>
      <c r="E717" s="459"/>
      <c r="F717" s="459"/>
      <c r="G717" s="459"/>
      <c r="H717" s="459"/>
      <c r="I717" s="459"/>
      <c r="J717" s="459"/>
      <c r="K717" s="459"/>
      <c r="L717" s="459"/>
      <c r="M717" s="459"/>
      <c r="N717" s="459"/>
      <c r="O717" s="459"/>
      <c r="P717" s="459"/>
      <c r="Q717" s="459"/>
      <c r="R717" s="459"/>
      <c r="S717" s="459"/>
      <c r="T717" s="460"/>
      <c r="U717" s="192"/>
    </row>
    <row r="718" spans="1:21" s="372" customFormat="1" ht="360" customHeight="1" x14ac:dyDescent="0.3">
      <c r="A718" s="185">
        <v>1</v>
      </c>
      <c r="B718" s="185" t="s">
        <v>3978</v>
      </c>
      <c r="C718" s="186" t="s">
        <v>3979</v>
      </c>
      <c r="D718" s="187"/>
      <c r="E718" s="187" t="s">
        <v>0</v>
      </c>
      <c r="F718" s="185" t="s">
        <v>1162</v>
      </c>
      <c r="G718" s="185" t="s">
        <v>578</v>
      </c>
      <c r="H718" s="185" t="s">
        <v>53</v>
      </c>
      <c r="I718" s="185" t="s">
        <v>33</v>
      </c>
      <c r="J718" s="187" t="s">
        <v>325</v>
      </c>
      <c r="K718" s="187" t="s">
        <v>50</v>
      </c>
      <c r="L718" s="188" t="s">
        <v>51</v>
      </c>
      <c r="M718" s="185" t="s">
        <v>3878</v>
      </c>
      <c r="N718" s="189" t="s">
        <v>2947</v>
      </c>
      <c r="O718" s="185" t="s">
        <v>906</v>
      </c>
      <c r="P718" s="185" t="s">
        <v>3475</v>
      </c>
      <c r="Q718" s="191" t="s">
        <v>3980</v>
      </c>
      <c r="R718" s="191" t="s">
        <v>3981</v>
      </c>
      <c r="S718" s="224"/>
      <c r="T718" s="224"/>
      <c r="U718" s="192">
        <v>1</v>
      </c>
    </row>
    <row r="719" spans="1:21" s="372" customFormat="1" ht="360" customHeight="1" x14ac:dyDescent="0.3">
      <c r="A719" s="185">
        <v>2</v>
      </c>
      <c r="B719" s="185" t="s">
        <v>3982</v>
      </c>
      <c r="C719" s="186" t="s">
        <v>3983</v>
      </c>
      <c r="D719" s="187"/>
      <c r="E719" s="187" t="s">
        <v>0</v>
      </c>
      <c r="F719" s="185" t="s">
        <v>1097</v>
      </c>
      <c r="G719" s="185" t="s">
        <v>578</v>
      </c>
      <c r="H719" s="185" t="s">
        <v>53</v>
      </c>
      <c r="I719" s="185" t="s">
        <v>33</v>
      </c>
      <c r="J719" s="187" t="s">
        <v>234</v>
      </c>
      <c r="K719" s="187" t="s">
        <v>50</v>
      </c>
      <c r="L719" s="188" t="s">
        <v>51</v>
      </c>
      <c r="M719" s="185" t="s">
        <v>1893</v>
      </c>
      <c r="N719" s="189" t="s">
        <v>2947</v>
      </c>
      <c r="O719" s="185" t="s">
        <v>906</v>
      </c>
      <c r="P719" s="185" t="s">
        <v>3475</v>
      </c>
      <c r="Q719" s="189" t="s">
        <v>3984</v>
      </c>
      <c r="R719" s="189" t="s">
        <v>3985</v>
      </c>
      <c r="S719" s="224"/>
      <c r="T719" s="224"/>
      <c r="U719" s="192">
        <v>1</v>
      </c>
    </row>
    <row r="720" spans="1:21" s="372" customFormat="1" ht="20.25" customHeight="1" x14ac:dyDescent="0.25">
      <c r="A720" s="458" t="s">
        <v>3986</v>
      </c>
      <c r="B720" s="459"/>
      <c r="C720" s="459"/>
      <c r="D720" s="459"/>
      <c r="E720" s="459"/>
      <c r="F720" s="459"/>
      <c r="G720" s="459"/>
      <c r="H720" s="459"/>
      <c r="I720" s="459"/>
      <c r="J720" s="459"/>
      <c r="K720" s="459"/>
      <c r="L720" s="459"/>
      <c r="M720" s="459"/>
      <c r="N720" s="459"/>
      <c r="O720" s="459"/>
      <c r="P720" s="459"/>
      <c r="Q720" s="459"/>
      <c r="R720" s="459"/>
      <c r="S720" s="459"/>
      <c r="T720" s="460"/>
      <c r="U720" s="192"/>
    </row>
    <row r="721" spans="1:21" s="372" customFormat="1" ht="20.25" x14ac:dyDescent="0.25">
      <c r="A721" s="479" t="s">
        <v>43</v>
      </c>
      <c r="B721" s="480"/>
      <c r="C721" s="480"/>
      <c r="D721" s="480"/>
      <c r="E721" s="480"/>
      <c r="F721" s="480"/>
      <c r="G721" s="480"/>
      <c r="H721" s="480"/>
      <c r="I721" s="480"/>
      <c r="J721" s="480"/>
      <c r="K721" s="480"/>
      <c r="L721" s="480"/>
      <c r="M721" s="480"/>
      <c r="N721" s="480"/>
      <c r="O721" s="480"/>
      <c r="P721" s="480"/>
      <c r="Q721" s="480"/>
      <c r="R721" s="480"/>
      <c r="S721" s="480"/>
      <c r="T721" s="481"/>
      <c r="U721" s="192"/>
    </row>
    <row r="722" spans="1:21" s="372" customFormat="1" ht="360" customHeight="1" x14ac:dyDescent="0.3">
      <c r="A722" s="185">
        <v>1</v>
      </c>
      <c r="B722" s="185" t="s">
        <v>3987</v>
      </c>
      <c r="C722" s="186" t="s">
        <v>3988</v>
      </c>
      <c r="D722" s="187"/>
      <c r="E722" s="187" t="s">
        <v>0</v>
      </c>
      <c r="F722" s="185" t="s">
        <v>1097</v>
      </c>
      <c r="G722" s="185" t="s">
        <v>579</v>
      </c>
      <c r="H722" s="185" t="s">
        <v>53</v>
      </c>
      <c r="I722" s="185" t="s">
        <v>33</v>
      </c>
      <c r="J722" s="187" t="s">
        <v>234</v>
      </c>
      <c r="K722" s="187" t="s">
        <v>50</v>
      </c>
      <c r="L722" s="188" t="s">
        <v>51</v>
      </c>
      <c r="M722" s="188" t="s">
        <v>52</v>
      </c>
      <c r="N722" s="189" t="s">
        <v>3989</v>
      </c>
      <c r="O722" s="185" t="s">
        <v>906</v>
      </c>
      <c r="P722" s="185" t="s">
        <v>3475</v>
      </c>
      <c r="Q722" s="191" t="s">
        <v>3990</v>
      </c>
      <c r="R722" s="191" t="s">
        <v>3991</v>
      </c>
      <c r="S722" s="224"/>
      <c r="T722" s="224"/>
      <c r="U722" s="192">
        <v>1</v>
      </c>
    </row>
    <row r="723" spans="1:21" s="372" customFormat="1" ht="360" customHeight="1" x14ac:dyDescent="0.3">
      <c r="A723" s="185">
        <v>2</v>
      </c>
      <c r="B723" s="185" t="s">
        <v>3992</v>
      </c>
      <c r="C723" s="186">
        <v>28408</v>
      </c>
      <c r="D723" s="187"/>
      <c r="E723" s="187" t="s">
        <v>0</v>
      </c>
      <c r="F723" s="185" t="s">
        <v>1097</v>
      </c>
      <c r="G723" s="185" t="s">
        <v>579</v>
      </c>
      <c r="H723" s="185" t="s">
        <v>53</v>
      </c>
      <c r="I723" s="185" t="s">
        <v>33</v>
      </c>
      <c r="J723" s="187" t="s">
        <v>234</v>
      </c>
      <c r="K723" s="187" t="s">
        <v>50</v>
      </c>
      <c r="L723" s="188" t="s">
        <v>51</v>
      </c>
      <c r="M723" s="188" t="s">
        <v>52</v>
      </c>
      <c r="N723" s="189" t="s">
        <v>3989</v>
      </c>
      <c r="O723" s="185" t="s">
        <v>906</v>
      </c>
      <c r="P723" s="185" t="s">
        <v>3475</v>
      </c>
      <c r="Q723" s="191" t="s">
        <v>3993</v>
      </c>
      <c r="R723" s="191" t="s">
        <v>3994</v>
      </c>
      <c r="S723" s="224"/>
      <c r="T723" s="224"/>
      <c r="U723" s="192">
        <v>1</v>
      </c>
    </row>
    <row r="724" spans="1:21" s="372" customFormat="1" ht="20.25" customHeight="1" x14ac:dyDescent="0.25">
      <c r="A724" s="458" t="s">
        <v>3995</v>
      </c>
      <c r="B724" s="459"/>
      <c r="C724" s="459"/>
      <c r="D724" s="459"/>
      <c r="E724" s="459"/>
      <c r="F724" s="459"/>
      <c r="G724" s="459"/>
      <c r="H724" s="459"/>
      <c r="I724" s="459"/>
      <c r="J724" s="459"/>
      <c r="K724" s="459"/>
      <c r="L724" s="459"/>
      <c r="M724" s="459"/>
      <c r="N724" s="459"/>
      <c r="O724" s="459"/>
      <c r="P724" s="459"/>
      <c r="Q724" s="459"/>
      <c r="R724" s="459"/>
      <c r="S724" s="459"/>
      <c r="T724" s="460"/>
      <c r="U724" s="192"/>
    </row>
    <row r="725" spans="1:21" s="372" customFormat="1" ht="20.25" customHeight="1" x14ac:dyDescent="0.25">
      <c r="A725" s="458" t="s">
        <v>43</v>
      </c>
      <c r="B725" s="459"/>
      <c r="C725" s="459"/>
      <c r="D725" s="459"/>
      <c r="E725" s="459"/>
      <c r="F725" s="459"/>
      <c r="G725" s="459"/>
      <c r="H725" s="459"/>
      <c r="I725" s="459"/>
      <c r="J725" s="459"/>
      <c r="K725" s="459"/>
      <c r="L725" s="459"/>
      <c r="M725" s="459"/>
      <c r="N725" s="459"/>
      <c r="O725" s="459"/>
      <c r="P725" s="459"/>
      <c r="Q725" s="459"/>
      <c r="R725" s="459"/>
      <c r="S725" s="459"/>
      <c r="T725" s="460"/>
      <c r="U725" s="192"/>
    </row>
    <row r="726" spans="1:21" s="372" customFormat="1" ht="360" customHeight="1" x14ac:dyDescent="0.3">
      <c r="A726" s="185">
        <v>1</v>
      </c>
      <c r="B726" s="185" t="s">
        <v>3996</v>
      </c>
      <c r="C726" s="186">
        <v>27676</v>
      </c>
      <c r="D726" s="187"/>
      <c r="E726" s="187" t="s">
        <v>0</v>
      </c>
      <c r="F726" s="185" t="s">
        <v>1167</v>
      </c>
      <c r="G726" s="185" t="s">
        <v>581</v>
      </c>
      <c r="H726" s="185" t="s">
        <v>53</v>
      </c>
      <c r="I726" s="185" t="s">
        <v>33</v>
      </c>
      <c r="J726" s="187" t="s">
        <v>234</v>
      </c>
      <c r="K726" s="187" t="s">
        <v>50</v>
      </c>
      <c r="L726" s="188" t="s">
        <v>51</v>
      </c>
      <c r="M726" s="188" t="s">
        <v>52</v>
      </c>
      <c r="N726" s="189" t="s">
        <v>1008</v>
      </c>
      <c r="O726" s="185" t="s">
        <v>906</v>
      </c>
      <c r="P726" s="185" t="s">
        <v>3475</v>
      </c>
      <c r="Q726" s="191" t="s">
        <v>3997</v>
      </c>
      <c r="R726" s="191" t="s">
        <v>3998</v>
      </c>
      <c r="S726" s="224"/>
      <c r="T726" s="224"/>
      <c r="U726" s="192">
        <v>1</v>
      </c>
    </row>
    <row r="727" spans="1:21" s="372" customFormat="1" ht="360" customHeight="1" x14ac:dyDescent="0.3">
      <c r="A727" s="185">
        <v>2</v>
      </c>
      <c r="B727" s="185" t="s">
        <v>3999</v>
      </c>
      <c r="C727" s="186" t="s">
        <v>4000</v>
      </c>
      <c r="D727" s="187" t="s">
        <v>0</v>
      </c>
      <c r="E727" s="187"/>
      <c r="F727" s="185" t="s">
        <v>3926</v>
      </c>
      <c r="G727" s="185" t="s">
        <v>581</v>
      </c>
      <c r="H727" s="185" t="s">
        <v>53</v>
      </c>
      <c r="I727" s="185" t="s">
        <v>33</v>
      </c>
      <c r="J727" s="187" t="s">
        <v>1023</v>
      </c>
      <c r="K727" s="187" t="s">
        <v>50</v>
      </c>
      <c r="L727" s="188" t="s">
        <v>51</v>
      </c>
      <c r="M727" s="188" t="s">
        <v>4001</v>
      </c>
      <c r="N727" s="189" t="s">
        <v>1008</v>
      </c>
      <c r="O727" s="185" t="s">
        <v>906</v>
      </c>
      <c r="P727" s="185" t="s">
        <v>3475</v>
      </c>
      <c r="Q727" s="191" t="s">
        <v>4002</v>
      </c>
      <c r="R727" s="191" t="s">
        <v>4003</v>
      </c>
      <c r="S727" s="224"/>
      <c r="T727" s="224"/>
      <c r="U727" s="192">
        <v>1</v>
      </c>
    </row>
    <row r="728" spans="1:21" s="372" customFormat="1" ht="360" customHeight="1" x14ac:dyDescent="0.3">
      <c r="A728" s="185">
        <v>3</v>
      </c>
      <c r="B728" s="185" t="s">
        <v>4004</v>
      </c>
      <c r="C728" s="186" t="s">
        <v>1540</v>
      </c>
      <c r="D728" s="187"/>
      <c r="E728" s="187" t="s">
        <v>0</v>
      </c>
      <c r="F728" s="185" t="s">
        <v>1167</v>
      </c>
      <c r="G728" s="185" t="s">
        <v>581</v>
      </c>
      <c r="H728" s="185" t="s">
        <v>53</v>
      </c>
      <c r="I728" s="185" t="s">
        <v>33</v>
      </c>
      <c r="J728" s="187" t="s">
        <v>234</v>
      </c>
      <c r="K728" s="187" t="s">
        <v>50</v>
      </c>
      <c r="L728" s="188" t="s">
        <v>51</v>
      </c>
      <c r="M728" s="188" t="s">
        <v>52</v>
      </c>
      <c r="N728" s="189" t="s">
        <v>1008</v>
      </c>
      <c r="O728" s="185" t="s">
        <v>906</v>
      </c>
      <c r="P728" s="185" t="s">
        <v>3475</v>
      </c>
      <c r="Q728" s="191" t="s">
        <v>4005</v>
      </c>
      <c r="R728" s="191" t="s">
        <v>4006</v>
      </c>
      <c r="S728" s="224"/>
      <c r="T728" s="224"/>
      <c r="U728" s="192">
        <v>1</v>
      </c>
    </row>
    <row r="729" spans="1:21" s="372" customFormat="1" ht="20.25" customHeight="1" x14ac:dyDescent="0.25">
      <c r="A729" s="458" t="s">
        <v>4007</v>
      </c>
      <c r="B729" s="459"/>
      <c r="C729" s="459"/>
      <c r="D729" s="459"/>
      <c r="E729" s="459"/>
      <c r="F729" s="459"/>
      <c r="G729" s="459"/>
      <c r="H729" s="459"/>
      <c r="I729" s="459"/>
      <c r="J729" s="459"/>
      <c r="K729" s="459"/>
      <c r="L729" s="459"/>
      <c r="M729" s="459"/>
      <c r="N729" s="459"/>
      <c r="O729" s="459"/>
      <c r="P729" s="459"/>
      <c r="Q729" s="459"/>
      <c r="R729" s="459"/>
      <c r="S729" s="459"/>
      <c r="T729" s="460"/>
      <c r="U729" s="192"/>
    </row>
    <row r="730" spans="1:21" s="372" customFormat="1" ht="20.25" customHeight="1" x14ac:dyDescent="0.25">
      <c r="A730" s="458" t="s">
        <v>43</v>
      </c>
      <c r="B730" s="459"/>
      <c r="C730" s="459"/>
      <c r="D730" s="459"/>
      <c r="E730" s="459"/>
      <c r="F730" s="459"/>
      <c r="G730" s="459"/>
      <c r="H730" s="459"/>
      <c r="I730" s="459"/>
      <c r="J730" s="459"/>
      <c r="K730" s="459"/>
      <c r="L730" s="459"/>
      <c r="M730" s="459"/>
      <c r="N730" s="459"/>
      <c r="O730" s="459"/>
      <c r="P730" s="459"/>
      <c r="Q730" s="459"/>
      <c r="R730" s="459"/>
      <c r="S730" s="459"/>
      <c r="T730" s="460"/>
      <c r="U730" s="192"/>
    </row>
    <row r="731" spans="1:21" s="372" customFormat="1" ht="360" customHeight="1" x14ac:dyDescent="0.3">
      <c r="A731" s="185">
        <v>1</v>
      </c>
      <c r="B731" s="185" t="s">
        <v>4008</v>
      </c>
      <c r="C731" s="186" t="s">
        <v>4009</v>
      </c>
      <c r="D731" s="187"/>
      <c r="E731" s="185" t="s">
        <v>0</v>
      </c>
      <c r="F731" s="185" t="s">
        <v>1097</v>
      </c>
      <c r="G731" s="185" t="s">
        <v>582</v>
      </c>
      <c r="H731" s="185" t="s">
        <v>53</v>
      </c>
      <c r="I731" s="185" t="s">
        <v>33</v>
      </c>
      <c r="J731" s="187" t="s">
        <v>242</v>
      </c>
      <c r="K731" s="187" t="s">
        <v>50</v>
      </c>
      <c r="L731" s="188" t="s">
        <v>51</v>
      </c>
      <c r="M731" s="188" t="s">
        <v>52</v>
      </c>
      <c r="N731" s="189" t="s">
        <v>1008</v>
      </c>
      <c r="O731" s="185" t="s">
        <v>906</v>
      </c>
      <c r="P731" s="185" t="s">
        <v>3475</v>
      </c>
      <c r="Q731" s="191" t="s">
        <v>4010</v>
      </c>
      <c r="R731" s="191" t="s">
        <v>4011</v>
      </c>
      <c r="S731" s="224"/>
      <c r="T731" s="224"/>
      <c r="U731" s="192">
        <v>1</v>
      </c>
    </row>
    <row r="732" spans="1:21" s="372" customFormat="1" ht="360" customHeight="1" x14ac:dyDescent="0.3">
      <c r="A732" s="185">
        <v>2</v>
      </c>
      <c r="B732" s="185" t="s">
        <v>4012</v>
      </c>
      <c r="C732" s="186">
        <v>29430</v>
      </c>
      <c r="D732" s="187"/>
      <c r="E732" s="187" t="s">
        <v>0</v>
      </c>
      <c r="F732" s="185" t="s">
        <v>3926</v>
      </c>
      <c r="G732" s="185" t="s">
        <v>582</v>
      </c>
      <c r="H732" s="185" t="s">
        <v>53</v>
      </c>
      <c r="I732" s="185" t="s">
        <v>33</v>
      </c>
      <c r="J732" s="187" t="s">
        <v>4013</v>
      </c>
      <c r="K732" s="187" t="s">
        <v>50</v>
      </c>
      <c r="L732" s="188" t="s">
        <v>51</v>
      </c>
      <c r="M732" s="188" t="s">
        <v>4014</v>
      </c>
      <c r="N732" s="189" t="s">
        <v>1008</v>
      </c>
      <c r="O732" s="185" t="s">
        <v>906</v>
      </c>
      <c r="P732" s="185" t="s">
        <v>3475</v>
      </c>
      <c r="Q732" s="191" t="s">
        <v>4015</v>
      </c>
      <c r="R732" s="191" t="s">
        <v>4016</v>
      </c>
      <c r="S732" s="224"/>
      <c r="T732" s="224"/>
      <c r="U732" s="192">
        <v>1</v>
      </c>
    </row>
    <row r="733" spans="1:21" s="372" customFormat="1" ht="20.25" customHeight="1" x14ac:dyDescent="0.25">
      <c r="A733" s="458" t="s">
        <v>4017</v>
      </c>
      <c r="B733" s="459"/>
      <c r="C733" s="459"/>
      <c r="D733" s="459"/>
      <c r="E733" s="459"/>
      <c r="F733" s="459"/>
      <c r="G733" s="459"/>
      <c r="H733" s="459"/>
      <c r="I733" s="459"/>
      <c r="J733" s="459"/>
      <c r="K733" s="459"/>
      <c r="L733" s="459"/>
      <c r="M733" s="459"/>
      <c r="N733" s="459"/>
      <c r="O733" s="459"/>
      <c r="P733" s="459"/>
      <c r="Q733" s="459"/>
      <c r="R733" s="459"/>
      <c r="S733" s="459"/>
      <c r="T733" s="460"/>
      <c r="U733" s="192"/>
    </row>
    <row r="734" spans="1:21" s="372" customFormat="1" ht="20.25" customHeight="1" x14ac:dyDescent="0.25">
      <c r="A734" s="458" t="s">
        <v>43</v>
      </c>
      <c r="B734" s="459"/>
      <c r="C734" s="459"/>
      <c r="D734" s="459"/>
      <c r="E734" s="459"/>
      <c r="F734" s="459"/>
      <c r="G734" s="459"/>
      <c r="H734" s="459"/>
      <c r="I734" s="459"/>
      <c r="J734" s="459"/>
      <c r="K734" s="459"/>
      <c r="L734" s="459"/>
      <c r="M734" s="459"/>
      <c r="N734" s="459"/>
      <c r="O734" s="459"/>
      <c r="P734" s="459"/>
      <c r="Q734" s="459"/>
      <c r="R734" s="459"/>
      <c r="S734" s="459"/>
      <c r="T734" s="460"/>
      <c r="U734" s="192"/>
    </row>
    <row r="735" spans="1:21" s="372" customFormat="1" ht="360" customHeight="1" x14ac:dyDescent="0.3">
      <c r="A735" s="185">
        <v>1</v>
      </c>
      <c r="B735" s="185" t="s">
        <v>4018</v>
      </c>
      <c r="C735" s="186" t="s">
        <v>4019</v>
      </c>
      <c r="D735" s="187"/>
      <c r="E735" s="187" t="s">
        <v>0</v>
      </c>
      <c r="F735" s="185" t="s">
        <v>3908</v>
      </c>
      <c r="G735" s="185" t="s">
        <v>584</v>
      </c>
      <c r="H735" s="185" t="s">
        <v>53</v>
      </c>
      <c r="I735" s="185" t="s">
        <v>33</v>
      </c>
      <c r="J735" s="187" t="s">
        <v>325</v>
      </c>
      <c r="K735" s="187" t="s">
        <v>50</v>
      </c>
      <c r="L735" s="188" t="s">
        <v>51</v>
      </c>
      <c r="M735" s="188" t="s">
        <v>52</v>
      </c>
      <c r="N735" s="189" t="s">
        <v>1008</v>
      </c>
      <c r="O735" s="185" t="s">
        <v>906</v>
      </c>
      <c r="P735" s="185" t="s">
        <v>3475</v>
      </c>
      <c r="Q735" s="190" t="s">
        <v>4020</v>
      </c>
      <c r="R735" s="191" t="s">
        <v>4021</v>
      </c>
      <c r="S735" s="224"/>
      <c r="T735" s="224"/>
      <c r="U735" s="192">
        <v>1</v>
      </c>
    </row>
    <row r="736" spans="1:21" s="372" customFormat="1" ht="20.25" customHeight="1" x14ac:dyDescent="0.25">
      <c r="A736" s="458" t="s">
        <v>4022</v>
      </c>
      <c r="B736" s="459"/>
      <c r="C736" s="459"/>
      <c r="D736" s="459"/>
      <c r="E736" s="459"/>
      <c r="F736" s="459"/>
      <c r="G736" s="459"/>
      <c r="H736" s="459"/>
      <c r="I736" s="459"/>
      <c r="J736" s="459"/>
      <c r="K736" s="459"/>
      <c r="L736" s="459"/>
      <c r="M736" s="459"/>
      <c r="N736" s="459"/>
      <c r="O736" s="459"/>
      <c r="P736" s="459"/>
      <c r="Q736" s="459"/>
      <c r="R736" s="459"/>
      <c r="S736" s="459"/>
      <c r="T736" s="460"/>
      <c r="U736" s="192"/>
    </row>
    <row r="737" spans="1:21" s="372" customFormat="1" ht="20.25" customHeight="1" x14ac:dyDescent="0.25">
      <c r="A737" s="458" t="s">
        <v>43</v>
      </c>
      <c r="B737" s="459"/>
      <c r="C737" s="459"/>
      <c r="D737" s="459"/>
      <c r="E737" s="459"/>
      <c r="F737" s="459"/>
      <c r="G737" s="459"/>
      <c r="H737" s="459"/>
      <c r="I737" s="459"/>
      <c r="J737" s="459"/>
      <c r="K737" s="459"/>
      <c r="L737" s="459"/>
      <c r="M737" s="459"/>
      <c r="N737" s="459"/>
      <c r="O737" s="459"/>
      <c r="P737" s="459"/>
      <c r="Q737" s="459"/>
      <c r="R737" s="459"/>
      <c r="S737" s="459"/>
      <c r="T737" s="460"/>
      <c r="U737" s="192"/>
    </row>
    <row r="738" spans="1:21" s="372" customFormat="1" ht="360" customHeight="1" x14ac:dyDescent="0.3">
      <c r="A738" s="185">
        <v>1</v>
      </c>
      <c r="B738" s="185" t="s">
        <v>4023</v>
      </c>
      <c r="C738" s="186" t="s">
        <v>4024</v>
      </c>
      <c r="D738" s="187"/>
      <c r="E738" s="187" t="s">
        <v>0</v>
      </c>
      <c r="F738" s="185" t="s">
        <v>1097</v>
      </c>
      <c r="G738" s="185" t="s">
        <v>586</v>
      </c>
      <c r="H738" s="185" t="s">
        <v>4025</v>
      </c>
      <c r="I738" s="185" t="s">
        <v>33</v>
      </c>
      <c r="J738" s="187" t="s">
        <v>260</v>
      </c>
      <c r="K738" s="187" t="s">
        <v>50</v>
      </c>
      <c r="L738" s="188" t="s">
        <v>51</v>
      </c>
      <c r="M738" s="188" t="s">
        <v>52</v>
      </c>
      <c r="N738" s="189" t="s">
        <v>1008</v>
      </c>
      <c r="O738" s="185" t="s">
        <v>906</v>
      </c>
      <c r="P738" s="185" t="s">
        <v>3475</v>
      </c>
      <c r="Q738" s="191" t="s">
        <v>4026</v>
      </c>
      <c r="R738" s="191" t="s">
        <v>4027</v>
      </c>
      <c r="S738" s="224"/>
      <c r="T738" s="224"/>
      <c r="U738" s="192">
        <v>1</v>
      </c>
    </row>
    <row r="739" spans="1:21" s="372" customFormat="1" ht="360" customHeight="1" x14ac:dyDescent="0.3">
      <c r="A739" s="185">
        <v>2</v>
      </c>
      <c r="B739" s="185" t="s">
        <v>4028</v>
      </c>
      <c r="C739" s="186">
        <v>28127</v>
      </c>
      <c r="D739" s="187"/>
      <c r="E739" s="187" t="s">
        <v>0</v>
      </c>
      <c r="F739" s="185" t="s">
        <v>1097</v>
      </c>
      <c r="G739" s="185" t="s">
        <v>586</v>
      </c>
      <c r="H739" s="185" t="s">
        <v>4025</v>
      </c>
      <c r="I739" s="185" t="s">
        <v>33</v>
      </c>
      <c r="J739" s="187">
        <v>4</v>
      </c>
      <c r="K739" s="187" t="s">
        <v>50</v>
      </c>
      <c r="L739" s="188" t="s">
        <v>51</v>
      </c>
      <c r="M739" s="188" t="s">
        <v>52</v>
      </c>
      <c r="N739" s="189" t="s">
        <v>1008</v>
      </c>
      <c r="O739" s="185" t="s">
        <v>906</v>
      </c>
      <c r="P739" s="185" t="s">
        <v>3475</v>
      </c>
      <c r="Q739" s="191" t="s">
        <v>4029</v>
      </c>
      <c r="R739" s="191" t="s">
        <v>4030</v>
      </c>
      <c r="S739" s="224"/>
      <c r="T739" s="224"/>
      <c r="U739" s="192">
        <v>1</v>
      </c>
    </row>
    <row r="740" spans="1:21" s="372" customFormat="1" ht="360" customHeight="1" x14ac:dyDescent="0.3">
      <c r="A740" s="185">
        <v>3</v>
      </c>
      <c r="B740" s="185" t="s">
        <v>4031</v>
      </c>
      <c r="C740" s="186" t="s">
        <v>4032</v>
      </c>
      <c r="D740" s="187"/>
      <c r="E740" s="187" t="s">
        <v>0</v>
      </c>
      <c r="F740" s="185" t="s">
        <v>1097</v>
      </c>
      <c r="G740" s="185" t="s">
        <v>586</v>
      </c>
      <c r="H740" s="185" t="s">
        <v>4025</v>
      </c>
      <c r="I740" s="185" t="s">
        <v>33</v>
      </c>
      <c r="J740" s="187" t="s">
        <v>234</v>
      </c>
      <c r="K740" s="187" t="s">
        <v>50</v>
      </c>
      <c r="L740" s="188" t="s">
        <v>51</v>
      </c>
      <c r="M740" s="188" t="s">
        <v>52</v>
      </c>
      <c r="N740" s="189" t="s">
        <v>1008</v>
      </c>
      <c r="O740" s="185" t="s">
        <v>906</v>
      </c>
      <c r="P740" s="185" t="s">
        <v>3475</v>
      </c>
      <c r="Q740" s="191" t="s">
        <v>4033</v>
      </c>
      <c r="R740" s="191" t="s">
        <v>4034</v>
      </c>
      <c r="S740" s="224"/>
      <c r="T740" s="224"/>
      <c r="U740" s="192">
        <v>1</v>
      </c>
    </row>
    <row r="741" spans="1:21" s="372" customFormat="1" ht="360" customHeight="1" x14ac:dyDescent="0.3">
      <c r="A741" s="185">
        <v>4</v>
      </c>
      <c r="B741" s="185" t="s">
        <v>4035</v>
      </c>
      <c r="C741" s="186" t="s">
        <v>4036</v>
      </c>
      <c r="D741" s="187"/>
      <c r="E741" s="187" t="s">
        <v>0</v>
      </c>
      <c r="F741" s="185" t="s">
        <v>1162</v>
      </c>
      <c r="G741" s="185" t="s">
        <v>586</v>
      </c>
      <c r="H741" s="185" t="s">
        <v>4025</v>
      </c>
      <c r="I741" s="185" t="s">
        <v>33</v>
      </c>
      <c r="J741" s="187" t="s">
        <v>242</v>
      </c>
      <c r="K741" s="187" t="s">
        <v>50</v>
      </c>
      <c r="L741" s="188" t="s">
        <v>51</v>
      </c>
      <c r="M741" s="188" t="s">
        <v>3308</v>
      </c>
      <c r="N741" s="189" t="s">
        <v>195</v>
      </c>
      <c r="O741" s="185" t="s">
        <v>906</v>
      </c>
      <c r="P741" s="185" t="s">
        <v>3475</v>
      </c>
      <c r="Q741" s="191" t="s">
        <v>4037</v>
      </c>
      <c r="R741" s="191" t="s">
        <v>4038</v>
      </c>
      <c r="S741" s="224"/>
      <c r="T741" s="224"/>
      <c r="U741" s="192">
        <v>1</v>
      </c>
    </row>
    <row r="742" spans="1:21" s="372" customFormat="1" ht="20.25" customHeight="1" x14ac:dyDescent="0.25">
      <c r="A742" s="458" t="s">
        <v>4039</v>
      </c>
      <c r="B742" s="459"/>
      <c r="C742" s="459"/>
      <c r="D742" s="459"/>
      <c r="E742" s="459"/>
      <c r="F742" s="459"/>
      <c r="G742" s="459"/>
      <c r="H742" s="459"/>
      <c r="I742" s="459"/>
      <c r="J742" s="459"/>
      <c r="K742" s="459"/>
      <c r="L742" s="459"/>
      <c r="M742" s="459"/>
      <c r="N742" s="459"/>
      <c r="O742" s="459"/>
      <c r="P742" s="459"/>
      <c r="Q742" s="459"/>
      <c r="R742" s="459"/>
      <c r="S742" s="459"/>
      <c r="T742" s="460"/>
      <c r="U742" s="192"/>
    </row>
    <row r="743" spans="1:21" s="372" customFormat="1" ht="20.25" customHeight="1" x14ac:dyDescent="0.25">
      <c r="A743" s="458" t="s">
        <v>43</v>
      </c>
      <c r="B743" s="459"/>
      <c r="C743" s="459"/>
      <c r="D743" s="459"/>
      <c r="E743" s="459"/>
      <c r="F743" s="459"/>
      <c r="G743" s="459"/>
      <c r="H743" s="459"/>
      <c r="I743" s="459"/>
      <c r="J743" s="459"/>
      <c r="K743" s="459"/>
      <c r="L743" s="459"/>
      <c r="M743" s="459"/>
      <c r="N743" s="459"/>
      <c r="O743" s="459"/>
      <c r="P743" s="459"/>
      <c r="Q743" s="459"/>
      <c r="R743" s="459"/>
      <c r="S743" s="459"/>
      <c r="T743" s="460"/>
      <c r="U743" s="192"/>
    </row>
    <row r="744" spans="1:21" s="372" customFormat="1" ht="360" customHeight="1" x14ac:dyDescent="0.3">
      <c r="A744" s="185">
        <v>1</v>
      </c>
      <c r="B744" s="187" t="s">
        <v>3155</v>
      </c>
      <c r="C744" s="186" t="s">
        <v>4040</v>
      </c>
      <c r="D744" s="187"/>
      <c r="E744" s="187" t="s">
        <v>0</v>
      </c>
      <c r="F744" s="185" t="s">
        <v>1097</v>
      </c>
      <c r="G744" s="185" t="s">
        <v>4041</v>
      </c>
      <c r="H744" s="185" t="s">
        <v>2383</v>
      </c>
      <c r="I744" s="185" t="s">
        <v>2335</v>
      </c>
      <c r="J744" s="187" t="s">
        <v>1247</v>
      </c>
      <c r="K744" s="187" t="s">
        <v>50</v>
      </c>
      <c r="L744" s="188" t="s">
        <v>51</v>
      </c>
      <c r="M744" s="188" t="s">
        <v>1893</v>
      </c>
      <c r="N744" s="189" t="s">
        <v>195</v>
      </c>
      <c r="O744" s="185" t="s">
        <v>906</v>
      </c>
      <c r="P744" s="185" t="s">
        <v>3475</v>
      </c>
      <c r="Q744" s="185" t="s">
        <v>4042</v>
      </c>
      <c r="R744" s="191" t="s">
        <v>4043</v>
      </c>
      <c r="S744" s="224"/>
      <c r="T744" s="224"/>
      <c r="U744" s="192">
        <v>1</v>
      </c>
    </row>
    <row r="745" spans="1:21" s="372" customFormat="1" ht="360" customHeight="1" x14ac:dyDescent="0.3">
      <c r="A745" s="185">
        <v>2</v>
      </c>
      <c r="B745" s="187" t="s">
        <v>4044</v>
      </c>
      <c r="C745" s="186" t="s">
        <v>4045</v>
      </c>
      <c r="D745" s="187"/>
      <c r="E745" s="187" t="s">
        <v>0</v>
      </c>
      <c r="F745" s="185" t="s">
        <v>1097</v>
      </c>
      <c r="G745" s="185" t="s">
        <v>4041</v>
      </c>
      <c r="H745" s="185" t="s">
        <v>2383</v>
      </c>
      <c r="I745" s="185" t="s">
        <v>2335</v>
      </c>
      <c r="J745" s="187" t="s">
        <v>325</v>
      </c>
      <c r="K745" s="187" t="s">
        <v>50</v>
      </c>
      <c r="L745" s="188" t="s">
        <v>51</v>
      </c>
      <c r="M745" s="188" t="s">
        <v>52</v>
      </c>
      <c r="N745" s="189" t="s">
        <v>1072</v>
      </c>
      <c r="O745" s="185" t="s">
        <v>906</v>
      </c>
      <c r="P745" s="185" t="s">
        <v>3475</v>
      </c>
      <c r="Q745" s="191" t="s">
        <v>4046</v>
      </c>
      <c r="R745" s="191" t="s">
        <v>4047</v>
      </c>
      <c r="S745" s="224"/>
      <c r="T745" s="224"/>
      <c r="U745" s="192">
        <v>1</v>
      </c>
    </row>
    <row r="746" spans="1:21" s="372" customFormat="1" ht="20.25" customHeight="1" x14ac:dyDescent="0.25">
      <c r="A746" s="458" t="s">
        <v>4048</v>
      </c>
      <c r="B746" s="459"/>
      <c r="C746" s="459"/>
      <c r="D746" s="459"/>
      <c r="E746" s="459"/>
      <c r="F746" s="459"/>
      <c r="G746" s="459"/>
      <c r="H746" s="459"/>
      <c r="I746" s="459"/>
      <c r="J746" s="459"/>
      <c r="K746" s="459"/>
      <c r="L746" s="459"/>
      <c r="M746" s="459"/>
      <c r="N746" s="459"/>
      <c r="O746" s="459"/>
      <c r="P746" s="459"/>
      <c r="Q746" s="459"/>
      <c r="R746" s="459"/>
      <c r="S746" s="459"/>
      <c r="T746" s="460"/>
      <c r="U746" s="192"/>
    </row>
    <row r="747" spans="1:21" s="372" customFormat="1" ht="20.25" customHeight="1" x14ac:dyDescent="0.25">
      <c r="A747" s="458" t="s">
        <v>43</v>
      </c>
      <c r="B747" s="459"/>
      <c r="C747" s="459"/>
      <c r="D747" s="459"/>
      <c r="E747" s="459"/>
      <c r="F747" s="459"/>
      <c r="G747" s="459"/>
      <c r="H747" s="459"/>
      <c r="I747" s="459"/>
      <c r="J747" s="459"/>
      <c r="K747" s="459"/>
      <c r="L747" s="459"/>
      <c r="M747" s="459"/>
      <c r="N747" s="459"/>
      <c r="O747" s="459"/>
      <c r="P747" s="459"/>
      <c r="Q747" s="459"/>
      <c r="R747" s="459"/>
      <c r="S747" s="459"/>
      <c r="T747" s="460"/>
      <c r="U747" s="192"/>
    </row>
    <row r="748" spans="1:21" s="372" customFormat="1" ht="360" customHeight="1" x14ac:dyDescent="0.3">
      <c r="A748" s="185">
        <v>1</v>
      </c>
      <c r="B748" s="185" t="s">
        <v>4049</v>
      </c>
      <c r="C748" s="293">
        <v>27530</v>
      </c>
      <c r="D748" s="185"/>
      <c r="E748" s="185" t="s">
        <v>2</v>
      </c>
      <c r="F748" s="185" t="s">
        <v>1097</v>
      </c>
      <c r="G748" s="185" t="s">
        <v>4050</v>
      </c>
      <c r="H748" s="185" t="s">
        <v>2383</v>
      </c>
      <c r="I748" s="185" t="s">
        <v>33</v>
      </c>
      <c r="J748" s="185" t="s">
        <v>325</v>
      </c>
      <c r="K748" s="185" t="s">
        <v>4051</v>
      </c>
      <c r="L748" s="188" t="s">
        <v>51</v>
      </c>
      <c r="M748" s="185" t="s">
        <v>1893</v>
      </c>
      <c r="N748" s="189" t="s">
        <v>1218</v>
      </c>
      <c r="O748" s="185" t="s">
        <v>906</v>
      </c>
      <c r="P748" s="185" t="s">
        <v>3475</v>
      </c>
      <c r="Q748" s="189" t="s">
        <v>4052</v>
      </c>
      <c r="R748" s="191" t="s">
        <v>4053</v>
      </c>
      <c r="S748" s="224"/>
      <c r="T748" s="224"/>
      <c r="U748" s="192">
        <v>1</v>
      </c>
    </row>
    <row r="749" spans="1:21" s="372" customFormat="1" ht="360" customHeight="1" x14ac:dyDescent="0.3">
      <c r="A749" s="185">
        <v>2</v>
      </c>
      <c r="B749" s="185" t="s">
        <v>4054</v>
      </c>
      <c r="C749" s="186" t="s">
        <v>4055</v>
      </c>
      <c r="D749" s="187"/>
      <c r="E749" s="187" t="s">
        <v>0</v>
      </c>
      <c r="F749" s="185" t="s">
        <v>1097</v>
      </c>
      <c r="G749" s="185" t="s">
        <v>4056</v>
      </c>
      <c r="H749" s="185" t="s">
        <v>2383</v>
      </c>
      <c r="I749" s="185" t="s">
        <v>33</v>
      </c>
      <c r="J749" s="187" t="s">
        <v>242</v>
      </c>
      <c r="K749" s="187" t="s">
        <v>50</v>
      </c>
      <c r="L749" s="188" t="s">
        <v>51</v>
      </c>
      <c r="M749" s="188" t="s">
        <v>1893</v>
      </c>
      <c r="N749" s="189" t="s">
        <v>1218</v>
      </c>
      <c r="O749" s="185" t="s">
        <v>906</v>
      </c>
      <c r="P749" s="185" t="s">
        <v>3475</v>
      </c>
      <c r="Q749" s="191" t="s">
        <v>4057</v>
      </c>
      <c r="R749" s="191" t="s">
        <v>4058</v>
      </c>
      <c r="S749" s="224"/>
      <c r="T749" s="224"/>
      <c r="U749" s="192">
        <v>1</v>
      </c>
    </row>
    <row r="750" spans="1:21" s="372" customFormat="1" ht="20.25" customHeight="1" x14ac:dyDescent="0.25">
      <c r="A750" s="458" t="s">
        <v>4059</v>
      </c>
      <c r="B750" s="459"/>
      <c r="C750" s="459"/>
      <c r="D750" s="459"/>
      <c r="E750" s="459"/>
      <c r="F750" s="459"/>
      <c r="G750" s="459"/>
      <c r="H750" s="459"/>
      <c r="I750" s="459"/>
      <c r="J750" s="459"/>
      <c r="K750" s="459"/>
      <c r="L750" s="459"/>
      <c r="M750" s="459"/>
      <c r="N750" s="459"/>
      <c r="O750" s="459"/>
      <c r="P750" s="459"/>
      <c r="Q750" s="459"/>
      <c r="R750" s="459"/>
      <c r="S750" s="459"/>
      <c r="T750" s="460"/>
      <c r="U750" s="192"/>
    </row>
    <row r="751" spans="1:21" s="372" customFormat="1" ht="20.25" customHeight="1" x14ac:dyDescent="0.25">
      <c r="A751" s="458" t="s">
        <v>43</v>
      </c>
      <c r="B751" s="459"/>
      <c r="C751" s="459"/>
      <c r="D751" s="459"/>
      <c r="E751" s="459"/>
      <c r="F751" s="459"/>
      <c r="G751" s="459"/>
      <c r="H751" s="459"/>
      <c r="I751" s="459"/>
      <c r="J751" s="459"/>
      <c r="K751" s="459"/>
      <c r="L751" s="459"/>
      <c r="M751" s="459"/>
      <c r="N751" s="459"/>
      <c r="O751" s="459"/>
      <c r="P751" s="459"/>
      <c r="Q751" s="459"/>
      <c r="R751" s="459"/>
      <c r="S751" s="459"/>
      <c r="T751" s="460"/>
      <c r="U751" s="192"/>
    </row>
    <row r="752" spans="1:21" s="372" customFormat="1" ht="360" customHeight="1" x14ac:dyDescent="0.3">
      <c r="A752" s="185">
        <v>1</v>
      </c>
      <c r="B752" s="185" t="s">
        <v>4060</v>
      </c>
      <c r="C752" s="186">
        <v>27581</v>
      </c>
      <c r="D752" s="187"/>
      <c r="E752" s="187" t="s">
        <v>0</v>
      </c>
      <c r="F752" s="185" t="s">
        <v>1097</v>
      </c>
      <c r="G752" s="185" t="s">
        <v>591</v>
      </c>
      <c r="H752" s="332" t="s">
        <v>2383</v>
      </c>
      <c r="I752" s="332" t="s">
        <v>2346</v>
      </c>
      <c r="J752" s="187" t="s">
        <v>325</v>
      </c>
      <c r="K752" s="187" t="s">
        <v>50</v>
      </c>
      <c r="L752" s="188" t="s">
        <v>51</v>
      </c>
      <c r="M752" s="188" t="s">
        <v>52</v>
      </c>
      <c r="N752" s="189" t="s">
        <v>1008</v>
      </c>
      <c r="O752" s="185" t="s">
        <v>906</v>
      </c>
      <c r="P752" s="185" t="s">
        <v>3475</v>
      </c>
      <c r="Q752" s="191" t="s">
        <v>4061</v>
      </c>
      <c r="R752" s="191" t="s">
        <v>4062</v>
      </c>
      <c r="S752" s="224"/>
      <c r="T752" s="224"/>
      <c r="U752" s="192">
        <v>1</v>
      </c>
    </row>
    <row r="753" spans="1:21" s="372" customFormat="1" ht="360" customHeight="1" x14ac:dyDescent="0.3">
      <c r="A753" s="185">
        <v>2</v>
      </c>
      <c r="B753" s="185" t="s">
        <v>4063</v>
      </c>
      <c r="C753" s="186" t="s">
        <v>4064</v>
      </c>
      <c r="D753" s="187"/>
      <c r="E753" s="187" t="s">
        <v>0</v>
      </c>
      <c r="F753" s="185" t="s">
        <v>1097</v>
      </c>
      <c r="G753" s="185" t="s">
        <v>591</v>
      </c>
      <c r="H753" s="332" t="s">
        <v>2383</v>
      </c>
      <c r="I753" s="332" t="s">
        <v>2346</v>
      </c>
      <c r="J753" s="187" t="s">
        <v>260</v>
      </c>
      <c r="K753" s="187" t="s">
        <v>50</v>
      </c>
      <c r="L753" s="188" t="s">
        <v>51</v>
      </c>
      <c r="M753" s="188" t="s">
        <v>52</v>
      </c>
      <c r="N753" s="189" t="s">
        <v>1008</v>
      </c>
      <c r="O753" s="185" t="s">
        <v>906</v>
      </c>
      <c r="P753" s="185" t="s">
        <v>3475</v>
      </c>
      <c r="Q753" s="191" t="s">
        <v>4065</v>
      </c>
      <c r="R753" s="191" t="s">
        <v>4066</v>
      </c>
      <c r="S753" s="224"/>
      <c r="T753" s="224"/>
      <c r="U753" s="192">
        <v>1</v>
      </c>
    </row>
    <row r="754" spans="1:21" s="372" customFormat="1" ht="20.25" customHeight="1" x14ac:dyDescent="0.25">
      <c r="A754" s="458" t="s">
        <v>4067</v>
      </c>
      <c r="B754" s="459"/>
      <c r="C754" s="459"/>
      <c r="D754" s="459"/>
      <c r="E754" s="459"/>
      <c r="F754" s="459"/>
      <c r="G754" s="459"/>
      <c r="H754" s="459"/>
      <c r="I754" s="459"/>
      <c r="J754" s="459"/>
      <c r="K754" s="459"/>
      <c r="L754" s="459"/>
      <c r="M754" s="459"/>
      <c r="N754" s="459"/>
      <c r="O754" s="459"/>
      <c r="P754" s="459"/>
      <c r="Q754" s="459"/>
      <c r="R754" s="459"/>
      <c r="S754" s="459"/>
      <c r="T754" s="460"/>
      <c r="U754" s="192"/>
    </row>
    <row r="755" spans="1:21" s="372" customFormat="1" ht="20.25" customHeight="1" x14ac:dyDescent="0.25">
      <c r="A755" s="458" t="s">
        <v>43</v>
      </c>
      <c r="B755" s="459"/>
      <c r="C755" s="459"/>
      <c r="D755" s="459"/>
      <c r="E755" s="459"/>
      <c r="F755" s="459"/>
      <c r="G755" s="459"/>
      <c r="H755" s="459"/>
      <c r="I755" s="459"/>
      <c r="J755" s="459"/>
      <c r="K755" s="459"/>
      <c r="L755" s="459"/>
      <c r="M755" s="459"/>
      <c r="N755" s="459"/>
      <c r="O755" s="459"/>
      <c r="P755" s="459"/>
      <c r="Q755" s="459"/>
      <c r="R755" s="459"/>
      <c r="S755" s="459"/>
      <c r="T755" s="460"/>
      <c r="U755" s="192"/>
    </row>
    <row r="756" spans="1:21" s="372" customFormat="1" ht="360" customHeight="1" x14ac:dyDescent="0.3">
      <c r="A756" s="185">
        <v>1</v>
      </c>
      <c r="B756" s="185" t="s">
        <v>4068</v>
      </c>
      <c r="C756" s="186" t="s">
        <v>4069</v>
      </c>
      <c r="D756" s="187"/>
      <c r="E756" s="187" t="s">
        <v>0</v>
      </c>
      <c r="F756" s="185" t="s">
        <v>1097</v>
      </c>
      <c r="G756" s="185" t="s">
        <v>592</v>
      </c>
      <c r="H756" s="332" t="s">
        <v>2383</v>
      </c>
      <c r="I756" s="332" t="s">
        <v>2346</v>
      </c>
      <c r="J756" s="187" t="s">
        <v>325</v>
      </c>
      <c r="K756" s="187" t="s">
        <v>50</v>
      </c>
      <c r="L756" s="188" t="s">
        <v>51</v>
      </c>
      <c r="M756" s="188" t="s">
        <v>1893</v>
      </c>
      <c r="N756" s="189" t="s">
        <v>1218</v>
      </c>
      <c r="O756" s="185" t="s">
        <v>906</v>
      </c>
      <c r="P756" s="185" t="s">
        <v>3475</v>
      </c>
      <c r="Q756" s="191" t="s">
        <v>4070</v>
      </c>
      <c r="R756" s="191" t="s">
        <v>4071</v>
      </c>
      <c r="S756" s="224"/>
      <c r="T756" s="224"/>
      <c r="U756" s="192">
        <v>1</v>
      </c>
    </row>
    <row r="757" spans="1:21" s="372" customFormat="1" ht="360" customHeight="1" x14ac:dyDescent="0.3">
      <c r="A757" s="185">
        <v>2</v>
      </c>
      <c r="B757" s="185" t="s">
        <v>4072</v>
      </c>
      <c r="C757" s="186" t="s">
        <v>4073</v>
      </c>
      <c r="D757" s="187"/>
      <c r="E757" s="187" t="s">
        <v>0</v>
      </c>
      <c r="F757" s="185" t="s">
        <v>1162</v>
      </c>
      <c r="G757" s="185" t="s">
        <v>592</v>
      </c>
      <c r="H757" s="332" t="s">
        <v>2383</v>
      </c>
      <c r="I757" s="332" t="s">
        <v>2346</v>
      </c>
      <c r="J757" s="201">
        <v>4</v>
      </c>
      <c r="K757" s="187" t="s">
        <v>50</v>
      </c>
      <c r="L757" s="188" t="s">
        <v>51</v>
      </c>
      <c r="M757" s="188" t="s">
        <v>2271</v>
      </c>
      <c r="N757" s="189" t="s">
        <v>195</v>
      </c>
      <c r="O757" s="185" t="s">
        <v>906</v>
      </c>
      <c r="P757" s="185" t="s">
        <v>3475</v>
      </c>
      <c r="Q757" s="191" t="s">
        <v>4074</v>
      </c>
      <c r="R757" s="191" t="s">
        <v>4075</v>
      </c>
      <c r="S757" s="224"/>
      <c r="T757" s="224"/>
      <c r="U757" s="192">
        <v>1</v>
      </c>
    </row>
    <row r="758" spans="1:21" s="372" customFormat="1" ht="20.25" customHeight="1" x14ac:dyDescent="0.25">
      <c r="A758" s="458" t="s">
        <v>4076</v>
      </c>
      <c r="B758" s="459"/>
      <c r="C758" s="459"/>
      <c r="D758" s="459"/>
      <c r="E758" s="459"/>
      <c r="F758" s="459"/>
      <c r="G758" s="459"/>
      <c r="H758" s="459"/>
      <c r="I758" s="459"/>
      <c r="J758" s="459"/>
      <c r="K758" s="459"/>
      <c r="L758" s="459"/>
      <c r="M758" s="459"/>
      <c r="N758" s="459"/>
      <c r="O758" s="459"/>
      <c r="P758" s="459"/>
      <c r="Q758" s="459"/>
      <c r="R758" s="459"/>
      <c r="S758" s="459"/>
      <c r="T758" s="460"/>
      <c r="U758" s="192"/>
    </row>
    <row r="759" spans="1:21" s="372" customFormat="1" ht="20.25" customHeight="1" x14ac:dyDescent="0.25">
      <c r="A759" s="458" t="s">
        <v>43</v>
      </c>
      <c r="B759" s="459"/>
      <c r="C759" s="459"/>
      <c r="D759" s="459"/>
      <c r="E759" s="459"/>
      <c r="F759" s="459"/>
      <c r="G759" s="459"/>
      <c r="H759" s="459"/>
      <c r="I759" s="459"/>
      <c r="J759" s="459"/>
      <c r="K759" s="459"/>
      <c r="L759" s="459"/>
      <c r="M759" s="459"/>
      <c r="N759" s="459"/>
      <c r="O759" s="459"/>
      <c r="P759" s="459"/>
      <c r="Q759" s="459"/>
      <c r="R759" s="459"/>
      <c r="S759" s="459"/>
      <c r="T759" s="460"/>
      <c r="U759" s="192"/>
    </row>
    <row r="760" spans="1:21" s="372" customFormat="1" ht="360" customHeight="1" x14ac:dyDescent="0.3">
      <c r="A760" s="185">
        <v>1</v>
      </c>
      <c r="B760" s="185" t="s">
        <v>4077</v>
      </c>
      <c r="C760" s="186">
        <v>27783</v>
      </c>
      <c r="D760" s="187"/>
      <c r="E760" s="187" t="s">
        <v>0</v>
      </c>
      <c r="F760" s="185" t="s">
        <v>1167</v>
      </c>
      <c r="G760" s="185" t="s">
        <v>594</v>
      </c>
      <c r="H760" s="185" t="s">
        <v>4025</v>
      </c>
      <c r="I760" s="185" t="s">
        <v>33</v>
      </c>
      <c r="J760" s="187" t="s">
        <v>325</v>
      </c>
      <c r="K760" s="187" t="s">
        <v>50</v>
      </c>
      <c r="L760" s="188" t="s">
        <v>51</v>
      </c>
      <c r="M760" s="188" t="s">
        <v>52</v>
      </c>
      <c r="N760" s="189" t="s">
        <v>195</v>
      </c>
      <c r="O760" s="185" t="s">
        <v>906</v>
      </c>
      <c r="P760" s="185" t="s">
        <v>3475</v>
      </c>
      <c r="Q760" s="191" t="s">
        <v>4078</v>
      </c>
      <c r="R760" s="191" t="s">
        <v>4079</v>
      </c>
      <c r="S760" s="224"/>
      <c r="T760" s="224"/>
      <c r="U760" s="192">
        <v>1</v>
      </c>
    </row>
    <row r="761" spans="1:21" s="372" customFormat="1" ht="360" customHeight="1" x14ac:dyDescent="0.3">
      <c r="A761" s="185">
        <v>2</v>
      </c>
      <c r="B761" s="185" t="s">
        <v>3982</v>
      </c>
      <c r="C761" s="186">
        <v>27667</v>
      </c>
      <c r="D761" s="187"/>
      <c r="E761" s="187" t="s">
        <v>0</v>
      </c>
      <c r="F761" s="185" t="s">
        <v>1167</v>
      </c>
      <c r="G761" s="185" t="s">
        <v>594</v>
      </c>
      <c r="H761" s="185" t="s">
        <v>4025</v>
      </c>
      <c r="I761" s="185" t="s">
        <v>33</v>
      </c>
      <c r="J761" s="187" t="s">
        <v>234</v>
      </c>
      <c r="K761" s="187" t="s">
        <v>50</v>
      </c>
      <c r="L761" s="188" t="s">
        <v>51</v>
      </c>
      <c r="M761" s="188" t="s">
        <v>52</v>
      </c>
      <c r="N761" s="189" t="s">
        <v>195</v>
      </c>
      <c r="O761" s="185" t="s">
        <v>906</v>
      </c>
      <c r="P761" s="185" t="s">
        <v>3475</v>
      </c>
      <c r="Q761" s="191" t="s">
        <v>4080</v>
      </c>
      <c r="R761" s="191" t="s">
        <v>4081</v>
      </c>
      <c r="S761" s="224"/>
      <c r="T761" s="224"/>
      <c r="U761" s="192">
        <v>1</v>
      </c>
    </row>
    <row r="762" spans="1:21" s="372" customFormat="1" ht="20.25" customHeight="1" x14ac:dyDescent="0.25">
      <c r="A762" s="458" t="s">
        <v>4082</v>
      </c>
      <c r="B762" s="459"/>
      <c r="C762" s="459"/>
      <c r="D762" s="459"/>
      <c r="E762" s="459"/>
      <c r="F762" s="459"/>
      <c r="G762" s="459"/>
      <c r="H762" s="459"/>
      <c r="I762" s="459"/>
      <c r="J762" s="459"/>
      <c r="K762" s="459"/>
      <c r="L762" s="459"/>
      <c r="M762" s="459"/>
      <c r="N762" s="459"/>
      <c r="O762" s="459"/>
      <c r="P762" s="459"/>
      <c r="Q762" s="459"/>
      <c r="R762" s="459"/>
      <c r="S762" s="459"/>
      <c r="T762" s="460"/>
      <c r="U762" s="192"/>
    </row>
    <row r="763" spans="1:21" s="372" customFormat="1" ht="20.25" customHeight="1" x14ac:dyDescent="0.25">
      <c r="A763" s="458" t="s">
        <v>43</v>
      </c>
      <c r="B763" s="459"/>
      <c r="C763" s="459"/>
      <c r="D763" s="459"/>
      <c r="E763" s="459"/>
      <c r="F763" s="459"/>
      <c r="G763" s="459"/>
      <c r="H763" s="459"/>
      <c r="I763" s="459"/>
      <c r="J763" s="459"/>
      <c r="K763" s="459"/>
      <c r="L763" s="459"/>
      <c r="M763" s="459"/>
      <c r="N763" s="459"/>
      <c r="O763" s="459"/>
      <c r="P763" s="459"/>
      <c r="Q763" s="459"/>
      <c r="R763" s="459"/>
      <c r="S763" s="459"/>
      <c r="T763" s="460"/>
      <c r="U763" s="192"/>
    </row>
    <row r="764" spans="1:21" s="372" customFormat="1" ht="360" customHeight="1" x14ac:dyDescent="0.3">
      <c r="A764" s="185">
        <v>1</v>
      </c>
      <c r="B764" s="185" t="s">
        <v>4083</v>
      </c>
      <c r="C764" s="186">
        <v>26582</v>
      </c>
      <c r="D764" s="187"/>
      <c r="E764" s="185" t="s">
        <v>0</v>
      </c>
      <c r="F764" s="185" t="s">
        <v>1978</v>
      </c>
      <c r="G764" s="190" t="s">
        <v>595</v>
      </c>
      <c r="H764" s="187" t="s">
        <v>2383</v>
      </c>
      <c r="I764" s="187" t="s">
        <v>33</v>
      </c>
      <c r="J764" s="187" t="s">
        <v>234</v>
      </c>
      <c r="K764" s="187" t="s">
        <v>50</v>
      </c>
      <c r="L764" s="188" t="s">
        <v>51</v>
      </c>
      <c r="M764" s="191" t="s">
        <v>1893</v>
      </c>
      <c r="N764" s="191" t="s">
        <v>1008</v>
      </c>
      <c r="O764" s="185" t="s">
        <v>906</v>
      </c>
      <c r="P764" s="185" t="s">
        <v>3475</v>
      </c>
      <c r="Q764" s="191" t="s">
        <v>4084</v>
      </c>
      <c r="R764" s="191" t="s">
        <v>4085</v>
      </c>
      <c r="S764" s="224"/>
      <c r="T764" s="224"/>
      <c r="U764" s="192">
        <v>1</v>
      </c>
    </row>
    <row r="765" spans="1:21" s="372" customFormat="1" ht="360" customHeight="1" x14ac:dyDescent="0.3">
      <c r="A765" s="185">
        <v>2</v>
      </c>
      <c r="B765" s="185" t="s">
        <v>4086</v>
      </c>
      <c r="C765" s="186" t="s">
        <v>4087</v>
      </c>
      <c r="D765" s="187"/>
      <c r="E765" s="187" t="s">
        <v>0</v>
      </c>
      <c r="F765" s="185" t="s">
        <v>1167</v>
      </c>
      <c r="G765" s="185" t="s">
        <v>595</v>
      </c>
      <c r="H765" s="185" t="s">
        <v>53</v>
      </c>
      <c r="I765" s="185" t="s">
        <v>33</v>
      </c>
      <c r="J765" s="187" t="s">
        <v>234</v>
      </c>
      <c r="K765" s="187" t="s">
        <v>50</v>
      </c>
      <c r="L765" s="188" t="s">
        <v>51</v>
      </c>
      <c r="M765" s="185" t="s">
        <v>1893</v>
      </c>
      <c r="N765" s="187" t="s">
        <v>1072</v>
      </c>
      <c r="O765" s="185" t="s">
        <v>906</v>
      </c>
      <c r="P765" s="185" t="s">
        <v>3475</v>
      </c>
      <c r="Q765" s="191" t="s">
        <v>4088</v>
      </c>
      <c r="R765" s="191" t="s">
        <v>4089</v>
      </c>
      <c r="S765" s="224"/>
      <c r="T765" s="224"/>
      <c r="U765" s="192">
        <v>1</v>
      </c>
    </row>
    <row r="766" spans="1:21" s="372" customFormat="1" ht="360" customHeight="1" x14ac:dyDescent="0.3">
      <c r="A766" s="185">
        <v>3</v>
      </c>
      <c r="B766" s="185" t="s">
        <v>4090</v>
      </c>
      <c r="C766" s="186">
        <v>31286</v>
      </c>
      <c r="D766" s="187"/>
      <c r="E766" s="187" t="s">
        <v>0</v>
      </c>
      <c r="F766" s="185" t="s">
        <v>1162</v>
      </c>
      <c r="G766" s="185" t="s">
        <v>595</v>
      </c>
      <c r="H766" s="185" t="s">
        <v>53</v>
      </c>
      <c r="I766" s="185" t="s">
        <v>33</v>
      </c>
      <c r="J766" s="187">
        <v>4</v>
      </c>
      <c r="K766" s="187" t="s">
        <v>50</v>
      </c>
      <c r="L766" s="188" t="s">
        <v>51</v>
      </c>
      <c r="M766" s="185" t="s">
        <v>2271</v>
      </c>
      <c r="N766" s="187" t="s">
        <v>1008</v>
      </c>
      <c r="O766" s="185" t="s">
        <v>906</v>
      </c>
      <c r="P766" s="185" t="s">
        <v>3475</v>
      </c>
      <c r="Q766" s="191" t="s">
        <v>4091</v>
      </c>
      <c r="R766" s="191" t="s">
        <v>4092</v>
      </c>
      <c r="S766" s="224"/>
      <c r="T766" s="224"/>
      <c r="U766" s="192">
        <v>1</v>
      </c>
    </row>
    <row r="767" spans="1:21" s="372" customFormat="1" ht="360" customHeight="1" x14ac:dyDescent="0.3">
      <c r="A767" s="185">
        <v>4</v>
      </c>
      <c r="B767" s="185" t="s">
        <v>3106</v>
      </c>
      <c r="C767" s="186" t="s">
        <v>4093</v>
      </c>
      <c r="D767" s="187"/>
      <c r="E767" s="187" t="s">
        <v>0</v>
      </c>
      <c r="F767" s="185" t="s">
        <v>1978</v>
      </c>
      <c r="G767" s="185" t="s">
        <v>595</v>
      </c>
      <c r="H767" s="332" t="s">
        <v>2383</v>
      </c>
      <c r="I767" s="332" t="s">
        <v>2346</v>
      </c>
      <c r="J767" s="187" t="s">
        <v>234</v>
      </c>
      <c r="K767" s="187" t="s">
        <v>50</v>
      </c>
      <c r="L767" s="188" t="s">
        <v>51</v>
      </c>
      <c r="M767" s="185" t="s">
        <v>1893</v>
      </c>
      <c r="N767" s="187" t="s">
        <v>1218</v>
      </c>
      <c r="O767" s="185" t="s">
        <v>906</v>
      </c>
      <c r="P767" s="185" t="s">
        <v>3475</v>
      </c>
      <c r="Q767" s="191" t="s">
        <v>4094</v>
      </c>
      <c r="R767" s="191" t="s">
        <v>4095</v>
      </c>
      <c r="S767" s="224"/>
      <c r="T767" s="224"/>
      <c r="U767" s="192">
        <v>1</v>
      </c>
    </row>
    <row r="768" spans="1:21" ht="20.25" customHeight="1" x14ac:dyDescent="0.25">
      <c r="A768" s="462" t="s">
        <v>614</v>
      </c>
      <c r="B768" s="463"/>
      <c r="C768" s="463"/>
      <c r="D768" s="463"/>
      <c r="E768" s="463"/>
      <c r="F768" s="463"/>
      <c r="G768" s="463"/>
      <c r="H768" s="463"/>
      <c r="I768" s="463"/>
      <c r="J768" s="463"/>
      <c r="K768" s="463"/>
      <c r="L768" s="463"/>
      <c r="M768" s="463"/>
      <c r="N768" s="463"/>
      <c r="O768" s="463"/>
      <c r="P768" s="463"/>
      <c r="Q768" s="463"/>
      <c r="R768" s="463"/>
      <c r="S768" s="463"/>
      <c r="T768" s="464"/>
      <c r="U768" s="104"/>
    </row>
    <row r="769" spans="1:21" ht="20.25" customHeight="1" x14ac:dyDescent="0.25">
      <c r="A769" s="465" t="s">
        <v>4285</v>
      </c>
      <c r="B769" s="466"/>
      <c r="C769" s="466"/>
      <c r="D769" s="466"/>
      <c r="E769" s="466"/>
      <c r="F769" s="466"/>
      <c r="G769" s="466"/>
      <c r="H769" s="466"/>
      <c r="I769" s="466"/>
      <c r="J769" s="466"/>
      <c r="K769" s="466"/>
      <c r="L769" s="466"/>
      <c r="M769" s="466"/>
      <c r="N769" s="466"/>
      <c r="O769" s="466"/>
      <c r="P769" s="466"/>
      <c r="Q769" s="466"/>
      <c r="R769" s="466"/>
      <c r="S769" s="466"/>
      <c r="T769" s="467"/>
      <c r="U769" s="104"/>
    </row>
    <row r="770" spans="1:21" ht="20.25" customHeight="1" x14ac:dyDescent="0.25">
      <c r="A770" s="465" t="s">
        <v>42</v>
      </c>
      <c r="B770" s="466"/>
      <c r="C770" s="466"/>
      <c r="D770" s="466"/>
      <c r="E770" s="466"/>
      <c r="F770" s="466"/>
      <c r="G770" s="466"/>
      <c r="H770" s="466"/>
      <c r="I770" s="466"/>
      <c r="J770" s="466"/>
      <c r="K770" s="466"/>
      <c r="L770" s="466"/>
      <c r="M770" s="466"/>
      <c r="N770" s="466"/>
      <c r="O770" s="466"/>
      <c r="P770" s="466"/>
      <c r="Q770" s="466"/>
      <c r="R770" s="466"/>
      <c r="S770" s="466"/>
      <c r="T770" s="467"/>
      <c r="U770" s="104"/>
    </row>
    <row r="771" spans="1:21" s="372" customFormat="1" ht="360" customHeight="1" x14ac:dyDescent="0.25">
      <c r="A771" s="185">
        <v>1</v>
      </c>
      <c r="B771" s="185" t="s">
        <v>4286</v>
      </c>
      <c r="C771" s="186" t="s">
        <v>4287</v>
      </c>
      <c r="D771" s="187"/>
      <c r="E771" s="185" t="s">
        <v>0</v>
      </c>
      <c r="F771" s="185" t="s">
        <v>49</v>
      </c>
      <c r="G771" s="185" t="s">
        <v>4288</v>
      </c>
      <c r="H771" s="185" t="s">
        <v>4289</v>
      </c>
      <c r="I771" s="185" t="s">
        <v>33</v>
      </c>
      <c r="J771" s="187" t="s">
        <v>325</v>
      </c>
      <c r="K771" s="187" t="s">
        <v>50</v>
      </c>
      <c r="L771" s="188" t="s">
        <v>4290</v>
      </c>
      <c r="M771" s="188" t="s">
        <v>4291</v>
      </c>
      <c r="N771" s="189" t="s">
        <v>195</v>
      </c>
      <c r="O771" s="185" t="s">
        <v>906</v>
      </c>
      <c r="P771" s="190" t="s">
        <v>4284</v>
      </c>
      <c r="Q771" s="191" t="s">
        <v>4292</v>
      </c>
      <c r="R771" s="191" t="s">
        <v>4293</v>
      </c>
      <c r="S771" s="295"/>
      <c r="T771" s="295"/>
      <c r="U771" s="192">
        <v>1</v>
      </c>
    </row>
    <row r="772" spans="1:21" s="372" customFormat="1" ht="360" customHeight="1" x14ac:dyDescent="0.25">
      <c r="A772" s="185">
        <v>2</v>
      </c>
      <c r="B772" s="185" t="s">
        <v>4294</v>
      </c>
      <c r="C772" s="186" t="s">
        <v>3331</v>
      </c>
      <c r="D772" s="187"/>
      <c r="E772" s="190" t="s">
        <v>0</v>
      </c>
      <c r="F772" s="185" t="s">
        <v>113</v>
      </c>
      <c r="G772" s="185" t="s">
        <v>4295</v>
      </c>
      <c r="H772" s="185" t="s">
        <v>4289</v>
      </c>
      <c r="I772" s="185" t="s">
        <v>33</v>
      </c>
      <c r="J772" s="187" t="s">
        <v>242</v>
      </c>
      <c r="K772" s="187" t="s">
        <v>50</v>
      </c>
      <c r="L772" s="188" t="s">
        <v>4296</v>
      </c>
      <c r="M772" s="188" t="s">
        <v>52</v>
      </c>
      <c r="N772" s="189" t="s">
        <v>195</v>
      </c>
      <c r="O772" s="185" t="s">
        <v>906</v>
      </c>
      <c r="P772" s="190" t="s">
        <v>4284</v>
      </c>
      <c r="Q772" s="191" t="s">
        <v>4297</v>
      </c>
      <c r="R772" s="191" t="s">
        <v>4298</v>
      </c>
      <c r="S772" s="295"/>
      <c r="T772" s="295"/>
      <c r="U772" s="192">
        <v>1</v>
      </c>
    </row>
    <row r="773" spans="1:21" s="372" customFormat="1" ht="360" customHeight="1" x14ac:dyDescent="0.25">
      <c r="A773" s="185">
        <v>3</v>
      </c>
      <c r="B773" s="185" t="s">
        <v>4299</v>
      </c>
      <c r="C773" s="186">
        <v>26174</v>
      </c>
      <c r="D773" s="187"/>
      <c r="E773" s="190" t="s">
        <v>0</v>
      </c>
      <c r="F773" s="185" t="s">
        <v>116</v>
      </c>
      <c r="G773" s="185" t="s">
        <v>4295</v>
      </c>
      <c r="H773" s="185" t="s">
        <v>4289</v>
      </c>
      <c r="I773" s="185" t="s">
        <v>33</v>
      </c>
      <c r="J773" s="187" t="s">
        <v>234</v>
      </c>
      <c r="K773" s="187" t="s">
        <v>50</v>
      </c>
      <c r="L773" s="188" t="s">
        <v>4296</v>
      </c>
      <c r="M773" s="188" t="s">
        <v>4300</v>
      </c>
      <c r="N773" s="189" t="s">
        <v>195</v>
      </c>
      <c r="O773" s="185" t="s">
        <v>906</v>
      </c>
      <c r="P773" s="190" t="s">
        <v>4284</v>
      </c>
      <c r="Q773" s="191" t="s">
        <v>4301</v>
      </c>
      <c r="R773" s="191" t="s">
        <v>4302</v>
      </c>
      <c r="S773" s="295"/>
      <c r="T773" s="295"/>
      <c r="U773" s="192">
        <v>1</v>
      </c>
    </row>
    <row r="774" spans="1:21" s="372" customFormat="1" ht="20.25" customHeight="1" x14ac:dyDescent="0.25">
      <c r="A774" s="458" t="s">
        <v>43</v>
      </c>
      <c r="B774" s="459"/>
      <c r="C774" s="459"/>
      <c r="D774" s="459"/>
      <c r="E774" s="459"/>
      <c r="F774" s="459"/>
      <c r="G774" s="459"/>
      <c r="H774" s="459"/>
      <c r="I774" s="459"/>
      <c r="J774" s="459"/>
      <c r="K774" s="459"/>
      <c r="L774" s="459"/>
      <c r="M774" s="459"/>
      <c r="N774" s="459"/>
      <c r="O774" s="459"/>
      <c r="P774" s="459"/>
      <c r="Q774" s="459"/>
      <c r="R774" s="459"/>
      <c r="S774" s="459"/>
      <c r="T774" s="460"/>
      <c r="U774" s="192"/>
    </row>
    <row r="775" spans="1:21" s="372" customFormat="1" ht="360" customHeight="1" x14ac:dyDescent="0.25">
      <c r="A775" s="185">
        <v>1</v>
      </c>
      <c r="B775" s="185" t="s">
        <v>4303</v>
      </c>
      <c r="C775" s="186" t="s">
        <v>4304</v>
      </c>
      <c r="D775" s="187"/>
      <c r="E775" s="187" t="s">
        <v>0</v>
      </c>
      <c r="F775" s="185" t="s">
        <v>466</v>
      </c>
      <c r="G775" s="185" t="s">
        <v>4288</v>
      </c>
      <c r="H775" s="185" t="s">
        <v>4289</v>
      </c>
      <c r="I775" s="185" t="s">
        <v>33</v>
      </c>
      <c r="J775" s="187" t="s">
        <v>242</v>
      </c>
      <c r="K775" s="187" t="s">
        <v>50</v>
      </c>
      <c r="L775" s="188" t="s">
        <v>4305</v>
      </c>
      <c r="M775" s="188" t="s">
        <v>52</v>
      </c>
      <c r="N775" s="189" t="s">
        <v>195</v>
      </c>
      <c r="O775" s="185" t="s">
        <v>906</v>
      </c>
      <c r="P775" s="190" t="s">
        <v>4284</v>
      </c>
      <c r="Q775" s="191" t="s">
        <v>4306</v>
      </c>
      <c r="R775" s="191" t="s">
        <v>4307</v>
      </c>
      <c r="S775" s="295"/>
      <c r="T775" s="295"/>
      <c r="U775" s="192">
        <v>1</v>
      </c>
    </row>
    <row r="776" spans="1:21" s="372" customFormat="1" ht="20.25" customHeight="1" x14ac:dyDescent="0.25">
      <c r="A776" s="458" t="s">
        <v>4308</v>
      </c>
      <c r="B776" s="459"/>
      <c r="C776" s="459"/>
      <c r="D776" s="459"/>
      <c r="E776" s="459"/>
      <c r="F776" s="459"/>
      <c r="G776" s="459"/>
      <c r="H776" s="459"/>
      <c r="I776" s="459"/>
      <c r="J776" s="459"/>
      <c r="K776" s="459"/>
      <c r="L776" s="459"/>
      <c r="M776" s="459"/>
      <c r="N776" s="459"/>
      <c r="O776" s="459"/>
      <c r="P776" s="459"/>
      <c r="Q776" s="459"/>
      <c r="R776" s="459"/>
      <c r="S776" s="459"/>
      <c r="T776" s="460"/>
      <c r="U776" s="192"/>
    </row>
    <row r="777" spans="1:21" s="372" customFormat="1" ht="20.25" customHeight="1" x14ac:dyDescent="0.25">
      <c r="A777" s="458" t="s">
        <v>43</v>
      </c>
      <c r="B777" s="459"/>
      <c r="C777" s="459"/>
      <c r="D777" s="459"/>
      <c r="E777" s="459"/>
      <c r="F777" s="459"/>
      <c r="G777" s="459"/>
      <c r="H777" s="459"/>
      <c r="I777" s="459"/>
      <c r="J777" s="459"/>
      <c r="K777" s="459"/>
      <c r="L777" s="459"/>
      <c r="M777" s="459"/>
      <c r="N777" s="459"/>
      <c r="O777" s="459"/>
      <c r="P777" s="459"/>
      <c r="Q777" s="459"/>
      <c r="R777" s="459"/>
      <c r="S777" s="459"/>
      <c r="T777" s="460"/>
      <c r="U777" s="192"/>
    </row>
    <row r="778" spans="1:21" s="372" customFormat="1" ht="360" customHeight="1" x14ac:dyDescent="0.25">
      <c r="A778" s="185">
        <v>1</v>
      </c>
      <c r="B778" s="185" t="s">
        <v>4309</v>
      </c>
      <c r="C778" s="186">
        <v>29880</v>
      </c>
      <c r="D778" s="187"/>
      <c r="E778" s="187" t="s">
        <v>0</v>
      </c>
      <c r="F778" s="185" t="s">
        <v>1501</v>
      </c>
      <c r="G778" s="185" t="s">
        <v>4310</v>
      </c>
      <c r="H778" s="185" t="s">
        <v>4289</v>
      </c>
      <c r="I778" s="185" t="s">
        <v>33</v>
      </c>
      <c r="J778" s="187" t="s">
        <v>1023</v>
      </c>
      <c r="K778" s="187" t="s">
        <v>50</v>
      </c>
      <c r="L778" s="188" t="s">
        <v>4311</v>
      </c>
      <c r="M778" s="188" t="s">
        <v>4312</v>
      </c>
      <c r="N778" s="189" t="s">
        <v>4313</v>
      </c>
      <c r="O778" s="185" t="s">
        <v>906</v>
      </c>
      <c r="P778" s="190" t="s">
        <v>4284</v>
      </c>
      <c r="Q778" s="189" t="s">
        <v>4314</v>
      </c>
      <c r="R778" s="189" t="s">
        <v>4315</v>
      </c>
      <c r="S778" s="295"/>
      <c r="T778" s="295"/>
      <c r="U778" s="192">
        <v>1</v>
      </c>
    </row>
    <row r="779" spans="1:21" x14ac:dyDescent="0.25">
      <c r="A779" s="209"/>
      <c r="B779" s="223" t="s">
        <v>4416</v>
      </c>
      <c r="C779" s="223"/>
      <c r="D779" s="223"/>
      <c r="E779" s="223"/>
      <c r="F779" s="11"/>
      <c r="G779" s="182"/>
      <c r="H779" s="182"/>
      <c r="I779" s="182"/>
      <c r="J779" s="182"/>
      <c r="K779" s="112"/>
      <c r="L779" s="12"/>
      <c r="M779" s="13"/>
      <c r="N779" s="10"/>
      <c r="O779" s="10"/>
      <c r="P779" s="10"/>
      <c r="Q779" s="113"/>
      <c r="R779" s="2"/>
      <c r="U779" s="104">
        <f>SUM(U11:U778)</f>
        <v>429</v>
      </c>
    </row>
  </sheetData>
  <autoFilter ref="A6:AB779"/>
  <mergeCells count="364">
    <mergeCell ref="A1:L1"/>
    <mergeCell ref="A2:T2"/>
    <mergeCell ref="A18:T18"/>
    <mergeCell ref="A19:T19"/>
    <mergeCell ref="A20:T20"/>
    <mergeCell ref="A99:R99"/>
    <mergeCell ref="A103:R103"/>
    <mergeCell ref="A27:R27"/>
    <mergeCell ref="A28:R28"/>
    <mergeCell ref="A58:R58"/>
    <mergeCell ref="A59:R59"/>
    <mergeCell ref="A63:R63"/>
    <mergeCell ref="A31:R31"/>
    <mergeCell ref="E4:E6"/>
    <mergeCell ref="I4:I6"/>
    <mergeCell ref="J4:K4"/>
    <mergeCell ref="A84:R84"/>
    <mergeCell ref="A87:R87"/>
    <mergeCell ref="A89:R89"/>
    <mergeCell ref="A90:R90"/>
    <mergeCell ref="A94:R94"/>
    <mergeCell ref="A44:R44"/>
    <mergeCell ref="A45:R45"/>
    <mergeCell ref="A48:R48"/>
    <mergeCell ref="A106:T106"/>
    <mergeCell ref="A107:T107"/>
    <mergeCell ref="A108:T108"/>
    <mergeCell ref="A111:T111"/>
    <mergeCell ref="A117:T117"/>
    <mergeCell ref="A50:R50"/>
    <mergeCell ref="A36:R36"/>
    <mergeCell ref="A37:R37"/>
    <mergeCell ref="A41:R41"/>
    <mergeCell ref="A51:R51"/>
    <mergeCell ref="A55:R55"/>
    <mergeCell ref="A66:R66"/>
    <mergeCell ref="A67:R67"/>
    <mergeCell ref="A71:R71"/>
    <mergeCell ref="A8:T8"/>
    <mergeCell ref="A9:T9"/>
    <mergeCell ref="A10:R10"/>
    <mergeCell ref="A12:R12"/>
    <mergeCell ref="A15:T15"/>
    <mergeCell ref="A74:R74"/>
    <mergeCell ref="A75:R75"/>
    <mergeCell ref="A79:R79"/>
    <mergeCell ref="A83:R83"/>
    <mergeCell ref="A16:R16"/>
    <mergeCell ref="A118:T118"/>
    <mergeCell ref="A120:T120"/>
    <mergeCell ref="A123:T123"/>
    <mergeCell ref="A124:T124"/>
    <mergeCell ref="A127:T127"/>
    <mergeCell ref="S4:T5"/>
    <mergeCell ref="N5:N6"/>
    <mergeCell ref="O5:O6"/>
    <mergeCell ref="P5:P6"/>
    <mergeCell ref="Q4:Q6"/>
    <mergeCell ref="L4:P4"/>
    <mergeCell ref="A98:R98"/>
    <mergeCell ref="R4:R6"/>
    <mergeCell ref="J5:J6"/>
    <mergeCell ref="K5:K6"/>
    <mergeCell ref="L5:M5"/>
    <mergeCell ref="A24:R24"/>
    <mergeCell ref="F4:F6"/>
    <mergeCell ref="G4:G6"/>
    <mergeCell ref="H4:H6"/>
    <mergeCell ref="A4:A6"/>
    <mergeCell ref="B4:B6"/>
    <mergeCell ref="C4:C6"/>
    <mergeCell ref="D4:D6"/>
    <mergeCell ref="A145:T145"/>
    <mergeCell ref="A146:T146"/>
    <mergeCell ref="A149:T149"/>
    <mergeCell ref="A152:T152"/>
    <mergeCell ref="A153:T153"/>
    <mergeCell ref="A128:T128"/>
    <mergeCell ref="A131:T131"/>
    <mergeCell ref="A136:T136"/>
    <mergeCell ref="A137:T137"/>
    <mergeCell ref="A140:T140"/>
    <mergeCell ref="A169:T169"/>
    <mergeCell ref="A171:T171"/>
    <mergeCell ref="A175:T175"/>
    <mergeCell ref="A176:T176"/>
    <mergeCell ref="A179:T179"/>
    <mergeCell ref="A156:T156"/>
    <mergeCell ref="A159:T159"/>
    <mergeCell ref="A160:T160"/>
    <mergeCell ref="A163:T163"/>
    <mergeCell ref="A168:T168"/>
    <mergeCell ref="A192:T192"/>
    <mergeCell ref="A193:T193"/>
    <mergeCell ref="A197:T197"/>
    <mergeCell ref="A200:T200"/>
    <mergeCell ref="A201:T201"/>
    <mergeCell ref="A180:T180"/>
    <mergeCell ref="A182:T182"/>
    <mergeCell ref="A185:T185"/>
    <mergeCell ref="A186:T186"/>
    <mergeCell ref="A188:T188"/>
    <mergeCell ref="A212:T212"/>
    <mergeCell ref="A216:T216"/>
    <mergeCell ref="A217:T217"/>
    <mergeCell ref="A218:T218"/>
    <mergeCell ref="A220:T220"/>
    <mergeCell ref="A203:T203"/>
    <mergeCell ref="A204:T204"/>
    <mergeCell ref="A207:T207"/>
    <mergeCell ref="A208:T208"/>
    <mergeCell ref="A211:T211"/>
    <mergeCell ref="A231:T231"/>
    <mergeCell ref="A233:T233"/>
    <mergeCell ref="A234:T234"/>
    <mergeCell ref="A236:T236"/>
    <mergeCell ref="A238:T238"/>
    <mergeCell ref="A222:T222"/>
    <mergeCell ref="A223:T223"/>
    <mergeCell ref="A225:T225"/>
    <mergeCell ref="A228:T228"/>
    <mergeCell ref="A229:T229"/>
    <mergeCell ref="A253:T253"/>
    <mergeCell ref="A259:T259"/>
    <mergeCell ref="A260:T260"/>
    <mergeCell ref="A264:T264"/>
    <mergeCell ref="A269:T269"/>
    <mergeCell ref="A239:T239"/>
    <mergeCell ref="A240:T240"/>
    <mergeCell ref="A243:T243"/>
    <mergeCell ref="A249:T249"/>
    <mergeCell ref="A250:T250"/>
    <mergeCell ref="A293:T293"/>
    <mergeCell ref="A294:T294"/>
    <mergeCell ref="A298:T298"/>
    <mergeCell ref="A305:T305"/>
    <mergeCell ref="A306:T306"/>
    <mergeCell ref="A270:T270"/>
    <mergeCell ref="A273:T273"/>
    <mergeCell ref="A278:T278"/>
    <mergeCell ref="A279:T279"/>
    <mergeCell ref="A283:T283"/>
    <mergeCell ref="A328:T328"/>
    <mergeCell ref="A331:T331"/>
    <mergeCell ref="A337:T337"/>
    <mergeCell ref="A338:T338"/>
    <mergeCell ref="A341:T341"/>
    <mergeCell ref="A310:T310"/>
    <mergeCell ref="A320:T320"/>
    <mergeCell ref="A321:T321"/>
    <mergeCell ref="A323:T323"/>
    <mergeCell ref="A327:T327"/>
    <mergeCell ref="A362:T362"/>
    <mergeCell ref="A372:T372"/>
    <mergeCell ref="A373:T373"/>
    <mergeCell ref="A374:T374"/>
    <mergeCell ref="A377:R377"/>
    <mergeCell ref="A346:T346"/>
    <mergeCell ref="A347:T347"/>
    <mergeCell ref="A350:T350"/>
    <mergeCell ref="A357:T357"/>
    <mergeCell ref="A358:T358"/>
    <mergeCell ref="A389:T389"/>
    <mergeCell ref="A391:T391"/>
    <mergeCell ref="A392:T392"/>
    <mergeCell ref="A394:T394"/>
    <mergeCell ref="A396:T396"/>
    <mergeCell ref="A379:T379"/>
    <mergeCell ref="A380:T380"/>
    <mergeCell ref="A383:T383"/>
    <mergeCell ref="A386:T386"/>
    <mergeCell ref="A387:T387"/>
    <mergeCell ref="A406:T406"/>
    <mergeCell ref="A407:T407"/>
    <mergeCell ref="A409:T409"/>
    <mergeCell ref="A412:T412"/>
    <mergeCell ref="A413:T413"/>
    <mergeCell ref="A397:T397"/>
    <mergeCell ref="A400:T400"/>
    <mergeCell ref="A402:T402"/>
    <mergeCell ref="A403:T403"/>
    <mergeCell ref="A405:T405"/>
    <mergeCell ref="A425:T425"/>
    <mergeCell ref="A428:T428"/>
    <mergeCell ref="A431:T431"/>
    <mergeCell ref="A432:T432"/>
    <mergeCell ref="A434:T434"/>
    <mergeCell ref="A416:T416"/>
    <mergeCell ref="A419:T419"/>
    <mergeCell ref="A420:T420"/>
    <mergeCell ref="A422:T422"/>
    <mergeCell ref="A424:T424"/>
    <mergeCell ref="A446:T446"/>
    <mergeCell ref="A447:T447"/>
    <mergeCell ref="A449:T449"/>
    <mergeCell ref="A452:T452"/>
    <mergeCell ref="A453:T453"/>
    <mergeCell ref="A435:T435"/>
    <mergeCell ref="A438:T438"/>
    <mergeCell ref="A441:T441"/>
    <mergeCell ref="A442:T442"/>
    <mergeCell ref="A444:T444"/>
    <mergeCell ref="A463:T463"/>
    <mergeCell ref="A464:T464"/>
    <mergeCell ref="A466:T466"/>
    <mergeCell ref="A467:T467"/>
    <mergeCell ref="A469:T469"/>
    <mergeCell ref="A456:T456"/>
    <mergeCell ref="A458:T458"/>
    <mergeCell ref="A459:T459"/>
    <mergeCell ref="A461:T461"/>
    <mergeCell ref="A462:T462"/>
    <mergeCell ref="A480:T480"/>
    <mergeCell ref="A483:T483"/>
    <mergeCell ref="A484:T484"/>
    <mergeCell ref="A487:T487"/>
    <mergeCell ref="A489:T489"/>
    <mergeCell ref="A472:T472"/>
    <mergeCell ref="A473:T473"/>
    <mergeCell ref="A474:T474"/>
    <mergeCell ref="A477:T477"/>
    <mergeCell ref="A478:T478"/>
    <mergeCell ref="A499:T499"/>
    <mergeCell ref="A500:T500"/>
    <mergeCell ref="A502:T502"/>
    <mergeCell ref="A504:T504"/>
    <mergeCell ref="A505:T505"/>
    <mergeCell ref="A490:T490"/>
    <mergeCell ref="A492:T492"/>
    <mergeCell ref="A493:T493"/>
    <mergeCell ref="A495:T495"/>
    <mergeCell ref="A496:T496"/>
    <mergeCell ref="A519:T519"/>
    <mergeCell ref="A521:T521"/>
    <mergeCell ref="A524:T524"/>
    <mergeCell ref="A525:T525"/>
    <mergeCell ref="A528:T528"/>
    <mergeCell ref="A508:T508"/>
    <mergeCell ref="A510:T510"/>
    <mergeCell ref="A511:T511"/>
    <mergeCell ref="A514:T514"/>
    <mergeCell ref="A518:T518"/>
    <mergeCell ref="A540:T540"/>
    <mergeCell ref="A541:T541"/>
    <mergeCell ref="A543:T543"/>
    <mergeCell ref="A546:T546"/>
    <mergeCell ref="A547:T547"/>
    <mergeCell ref="A529:T529"/>
    <mergeCell ref="A531:T531"/>
    <mergeCell ref="A534:T534"/>
    <mergeCell ref="A535:T535"/>
    <mergeCell ref="A538:T538"/>
    <mergeCell ref="A561:T561"/>
    <mergeCell ref="A562:T562"/>
    <mergeCell ref="A565:T565"/>
    <mergeCell ref="A568:T568"/>
    <mergeCell ref="A569:T569"/>
    <mergeCell ref="A549:T549"/>
    <mergeCell ref="A550:T550"/>
    <mergeCell ref="A553:T553"/>
    <mergeCell ref="A557:T557"/>
    <mergeCell ref="A558:T558"/>
    <mergeCell ref="A581:T581"/>
    <mergeCell ref="A584:T584"/>
    <mergeCell ref="A585:T585"/>
    <mergeCell ref="A589:T589"/>
    <mergeCell ref="A593:T593"/>
    <mergeCell ref="A571:T571"/>
    <mergeCell ref="A574:T574"/>
    <mergeCell ref="A575:T575"/>
    <mergeCell ref="A577:T577"/>
    <mergeCell ref="A578:T578"/>
    <mergeCell ref="A609:T609"/>
    <mergeCell ref="A610:T610"/>
    <mergeCell ref="A611:T611"/>
    <mergeCell ref="A614:T614"/>
    <mergeCell ref="A616:T616"/>
    <mergeCell ref="A594:T594"/>
    <mergeCell ref="A597:T597"/>
    <mergeCell ref="A601:T601"/>
    <mergeCell ref="A602:T602"/>
    <mergeCell ref="A605:T605"/>
    <mergeCell ref="A627:T627"/>
    <mergeCell ref="A628:T628"/>
    <mergeCell ref="A630:T630"/>
    <mergeCell ref="A632:T632"/>
    <mergeCell ref="A633:T633"/>
    <mergeCell ref="A617:T617"/>
    <mergeCell ref="A619:T619"/>
    <mergeCell ref="A621:T621"/>
    <mergeCell ref="A622:T622"/>
    <mergeCell ref="A625:T625"/>
    <mergeCell ref="A643:T643"/>
    <mergeCell ref="A644:T644"/>
    <mergeCell ref="A646:T646"/>
    <mergeCell ref="A647:T647"/>
    <mergeCell ref="A650:T650"/>
    <mergeCell ref="A635:T635"/>
    <mergeCell ref="A637:T637"/>
    <mergeCell ref="A638:T638"/>
    <mergeCell ref="A640:T640"/>
    <mergeCell ref="A641:T641"/>
    <mergeCell ref="A659:T659"/>
    <mergeCell ref="A660:T660"/>
    <mergeCell ref="A661:T661"/>
    <mergeCell ref="A663:T663"/>
    <mergeCell ref="A665:T665"/>
    <mergeCell ref="A651:T651"/>
    <mergeCell ref="A653:T653"/>
    <mergeCell ref="A654:T654"/>
    <mergeCell ref="A656:T656"/>
    <mergeCell ref="A657:T657"/>
    <mergeCell ref="A677:T677"/>
    <mergeCell ref="A678:T678"/>
    <mergeCell ref="A680:T680"/>
    <mergeCell ref="A683:T683"/>
    <mergeCell ref="A684:T684"/>
    <mergeCell ref="A666:T666"/>
    <mergeCell ref="A668:T668"/>
    <mergeCell ref="A671:T671"/>
    <mergeCell ref="A672:T672"/>
    <mergeCell ref="A674:T674"/>
    <mergeCell ref="A700:T700"/>
    <mergeCell ref="A702:T702"/>
    <mergeCell ref="A707:T707"/>
    <mergeCell ref="A708:T708"/>
    <mergeCell ref="A710:R710"/>
    <mergeCell ref="A687:T687"/>
    <mergeCell ref="A691:T691"/>
    <mergeCell ref="A692:T692"/>
    <mergeCell ref="A694:T694"/>
    <mergeCell ref="A699:T699"/>
    <mergeCell ref="A724:T724"/>
    <mergeCell ref="A725:T725"/>
    <mergeCell ref="A729:T729"/>
    <mergeCell ref="A730:T730"/>
    <mergeCell ref="A712:T712"/>
    <mergeCell ref="A713:T713"/>
    <mergeCell ref="A716:T716"/>
    <mergeCell ref="A717:T717"/>
    <mergeCell ref="A720:T720"/>
    <mergeCell ref="A721:T721"/>
    <mergeCell ref="A776:T776"/>
    <mergeCell ref="A777:T777"/>
    <mergeCell ref="A763:T763"/>
    <mergeCell ref="A768:T768"/>
    <mergeCell ref="A769:T769"/>
    <mergeCell ref="A770:T770"/>
    <mergeCell ref="A774:T774"/>
    <mergeCell ref="A754:T754"/>
    <mergeCell ref="A755:T755"/>
    <mergeCell ref="A758:T758"/>
    <mergeCell ref="A759:T759"/>
    <mergeCell ref="A762:T762"/>
    <mergeCell ref="A743:T743"/>
    <mergeCell ref="A746:T746"/>
    <mergeCell ref="A747:T747"/>
    <mergeCell ref="A750:T750"/>
    <mergeCell ref="A751:T751"/>
    <mergeCell ref="A733:T733"/>
    <mergeCell ref="A734:T734"/>
    <mergeCell ref="A736:T736"/>
    <mergeCell ref="A737:T737"/>
    <mergeCell ref="A742:T742"/>
  </mergeCells>
  <conditionalFormatting sqref="J170:M170 L202 L213:L778">
    <cfRule type="expression" dxfId="25" priority="25">
      <formula>$A170&lt;&gt;""</formula>
    </cfRule>
  </conditionalFormatting>
  <conditionalFormatting sqref="A170:G170">
    <cfRule type="expression" dxfId="24" priority="26">
      <formula>$A170&lt;&gt;""</formula>
    </cfRule>
  </conditionalFormatting>
  <conditionalFormatting sqref="N170:P170 R170:T170">
    <cfRule type="expression" dxfId="23" priority="24">
      <formula>$A170&lt;&gt;""</formula>
    </cfRule>
  </conditionalFormatting>
  <conditionalFormatting sqref="Q170">
    <cfRule type="expression" dxfId="22" priority="23">
      <formula>$A161&lt;&gt;""</formula>
    </cfRule>
  </conditionalFormatting>
  <conditionalFormatting sqref="L209:L210">
    <cfRule type="expression" dxfId="21" priority="22">
      <formula>$A209&lt;&gt;""</formula>
    </cfRule>
  </conditionalFormatting>
  <conditionalFormatting sqref="L177:L178">
    <cfRule type="expression" dxfId="20" priority="19">
      <formula>$A177&lt;&gt;""</formula>
    </cfRule>
  </conditionalFormatting>
  <conditionalFormatting sqref="L138:L139">
    <cfRule type="expression" dxfId="19" priority="16">
      <formula>$A138&lt;&gt;""</formula>
    </cfRule>
  </conditionalFormatting>
  <conditionalFormatting sqref="L196">
    <cfRule type="expression" dxfId="18" priority="21">
      <formula>$A196&lt;&gt;""</formula>
    </cfRule>
  </conditionalFormatting>
  <conditionalFormatting sqref="L187">
    <cfRule type="expression" dxfId="17" priority="20">
      <formula>$A187&lt;&gt;""</formula>
    </cfRule>
  </conditionalFormatting>
  <conditionalFormatting sqref="L161:L162">
    <cfRule type="expression" dxfId="16" priority="18">
      <formula>$A161&lt;&gt;""</formula>
    </cfRule>
  </conditionalFormatting>
  <conditionalFormatting sqref="L154:L155">
    <cfRule type="expression" dxfId="15" priority="17">
      <formula>$A154&lt;&gt;""</formula>
    </cfRule>
  </conditionalFormatting>
  <conditionalFormatting sqref="L119">
    <cfRule type="expression" dxfId="14" priority="15">
      <formula>$A119&lt;&gt;""</formula>
    </cfRule>
  </conditionalFormatting>
  <conditionalFormatting sqref="L194">
    <cfRule type="expression" dxfId="13" priority="14">
      <formula>$A194&lt;&gt;""</formula>
    </cfRule>
  </conditionalFormatting>
  <conditionalFormatting sqref="L195">
    <cfRule type="expression" dxfId="12" priority="13">
      <formula>$A195&lt;&gt;""</formula>
    </cfRule>
  </conditionalFormatting>
  <conditionalFormatting sqref="R172:T173 N172:N173">
    <cfRule type="expression" dxfId="11" priority="5">
      <formula>$A172&lt;&gt;""</formula>
    </cfRule>
  </conditionalFormatting>
  <conditionalFormatting sqref="L167">
    <cfRule type="expression" dxfId="10" priority="11">
      <formula>$A167&lt;&gt;""</formula>
    </cfRule>
  </conditionalFormatting>
  <conditionalFormatting sqref="L164:L165">
    <cfRule type="expression" dxfId="9" priority="10">
      <formula>$A164&lt;&gt;""</formula>
    </cfRule>
  </conditionalFormatting>
  <conditionalFormatting sqref="L166">
    <cfRule type="expression" dxfId="8" priority="9">
      <formula>$A166&lt;&gt;""</formula>
    </cfRule>
  </conditionalFormatting>
  <conditionalFormatting sqref="Q173">
    <cfRule type="expression" dxfId="7" priority="4">
      <formula>#REF!&lt;&gt;""</formula>
    </cfRule>
  </conditionalFormatting>
  <conditionalFormatting sqref="A172:G173 J172:M173">
    <cfRule type="expression" dxfId="6" priority="8">
      <formula>$A172&lt;&gt;""</formula>
    </cfRule>
  </conditionalFormatting>
  <conditionalFormatting sqref="A174:G174 J174:M174">
    <cfRule type="expression" dxfId="5" priority="7">
      <formula>$A174&lt;&gt;""</formula>
    </cfRule>
  </conditionalFormatting>
  <conditionalFormatting sqref="Q172">
    <cfRule type="expression" dxfId="4" priority="6">
      <formula>#REF!&lt;&gt;""</formula>
    </cfRule>
  </conditionalFormatting>
  <conditionalFormatting sqref="N174 Q174:T174">
    <cfRule type="expression" dxfId="3" priority="3">
      <formula>$A174&lt;&gt;""</formula>
    </cfRule>
  </conditionalFormatting>
  <conditionalFormatting sqref="L183:L184">
    <cfRule type="expression" dxfId="2" priority="2">
      <formula>$A183&lt;&gt;""</formula>
    </cfRule>
  </conditionalFormatting>
  <conditionalFormatting sqref="L198:L199">
    <cfRule type="expression" dxfId="1" priority="1">
      <formula>$A198&lt;&gt;""</formula>
    </cfRule>
  </conditionalFormatting>
  <printOptions horizontalCentered="1"/>
  <pageMargins left="0.27559055118110237" right="0.15748031496062992" top="0.51181102362204722" bottom="0.23622047244094491" header="0.39370078740157483" footer="3.937007874015748E-2"/>
  <pageSetup paperSize="9" scale="59" fitToHeight="0" orientation="landscape" r:id="rId1"/>
  <headerFooter>
    <oddFooter>&amp;C&amp;P</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249977111117893"/>
    <pageSetUpPr fitToPage="1"/>
  </sheetPr>
  <dimension ref="A1:AA758"/>
  <sheetViews>
    <sheetView view="pageBreakPreview" zoomScale="70" zoomScaleNormal="83" zoomScaleSheetLayoutView="70" workbookViewId="0">
      <selection activeCell="H4" sqref="H4:I6"/>
    </sheetView>
  </sheetViews>
  <sheetFormatPr defaultColWidth="9" defaultRowHeight="26.25" x14ac:dyDescent="0.4"/>
  <cols>
    <col min="1" max="1" width="6" style="2" customWidth="1"/>
    <col min="2" max="2" width="16" style="115" customWidth="1"/>
    <col min="3" max="3" width="14.875" style="183" customWidth="1"/>
    <col min="4" max="4" width="7" style="2" hidden="1" customWidth="1"/>
    <col min="5" max="5" width="7.25" style="2" hidden="1" customWidth="1"/>
    <col min="6" max="6" width="12" style="7" customWidth="1"/>
    <col min="7" max="7" width="8.875" style="2" hidden="1" customWidth="1"/>
    <col min="8" max="9" width="14" style="2" customWidth="1"/>
    <col min="10" max="10" width="10.75" style="3" hidden="1" customWidth="1"/>
    <col min="11" max="11" width="13.75" style="2" hidden="1" customWidth="1"/>
    <col min="12" max="12" width="43.5" style="184" hidden="1" customWidth="1"/>
    <col min="13" max="13" width="12" style="7" customWidth="1"/>
    <col min="14" max="14" width="12" style="4" customWidth="1"/>
    <col min="15" max="15" width="12.125" style="4" customWidth="1"/>
    <col min="16" max="16" width="12.125" style="2" hidden="1" customWidth="1"/>
    <col min="17" max="17" width="23.375" style="6" customWidth="1"/>
    <col min="18" max="18" width="65.625" style="222" customWidth="1"/>
    <col min="19" max="19" width="8.375" style="2" hidden="1" customWidth="1"/>
    <col min="20" max="20" width="9.25" style="2" hidden="1" customWidth="1"/>
    <col min="21" max="21" width="9" style="176" customWidth="1"/>
    <col min="22" max="22" width="9" style="1" customWidth="1"/>
    <col min="23" max="24" width="9" style="1"/>
    <col min="25" max="25" width="9" style="1" customWidth="1"/>
    <col min="26" max="16384" width="9" style="1"/>
  </cols>
  <sheetData>
    <row r="1" spans="1:23" ht="63" customHeight="1" x14ac:dyDescent="0.3">
      <c r="A1" s="499" t="s">
        <v>857</v>
      </c>
      <c r="B1" s="500"/>
      <c r="C1" s="500"/>
      <c r="D1" s="500"/>
      <c r="E1" s="500"/>
      <c r="F1" s="500"/>
      <c r="G1" s="500"/>
      <c r="H1" s="500"/>
      <c r="I1" s="500"/>
      <c r="J1" s="500"/>
      <c r="K1" s="500"/>
      <c r="L1" s="500"/>
    </row>
    <row r="2" spans="1:23" ht="81" customHeight="1" x14ac:dyDescent="0.25">
      <c r="A2" s="501" t="s">
        <v>4413</v>
      </c>
      <c r="B2" s="501"/>
      <c r="C2" s="501"/>
      <c r="D2" s="501"/>
      <c r="E2" s="501"/>
      <c r="F2" s="501"/>
      <c r="G2" s="501"/>
      <c r="H2" s="501"/>
      <c r="I2" s="501"/>
      <c r="J2" s="501"/>
      <c r="K2" s="501"/>
      <c r="L2" s="501"/>
      <c r="M2" s="501"/>
      <c r="N2" s="501"/>
      <c r="O2" s="501"/>
      <c r="P2" s="501"/>
      <c r="Q2" s="501"/>
      <c r="R2" s="501"/>
      <c r="S2" s="501"/>
      <c r="T2" s="501"/>
      <c r="U2" s="219"/>
      <c r="V2" s="219"/>
    </row>
    <row r="3" spans="1:23" ht="23.25" customHeight="1" x14ac:dyDescent="0.4"/>
    <row r="4" spans="1:23" s="5" customFormat="1" ht="40.5" customHeight="1" x14ac:dyDescent="0.3">
      <c r="A4" s="497" t="s">
        <v>6</v>
      </c>
      <c r="B4" s="497" t="s">
        <v>5</v>
      </c>
      <c r="C4" s="498" t="s">
        <v>4</v>
      </c>
      <c r="D4" s="497" t="s">
        <v>3</v>
      </c>
      <c r="E4" s="497" t="s">
        <v>2</v>
      </c>
      <c r="F4" s="497" t="s">
        <v>7</v>
      </c>
      <c r="G4" s="497" t="s">
        <v>13</v>
      </c>
      <c r="H4" s="560" t="s">
        <v>66</v>
      </c>
      <c r="I4" s="560" t="s">
        <v>65</v>
      </c>
      <c r="J4" s="497" t="s">
        <v>1</v>
      </c>
      <c r="K4" s="497"/>
      <c r="L4" s="497" t="s">
        <v>58</v>
      </c>
      <c r="M4" s="497"/>
      <c r="N4" s="497"/>
      <c r="O4" s="497"/>
      <c r="P4" s="497"/>
      <c r="Q4" s="560" t="s">
        <v>59</v>
      </c>
      <c r="R4" s="497" t="s">
        <v>31</v>
      </c>
      <c r="S4" s="497" t="s">
        <v>850</v>
      </c>
      <c r="T4" s="497"/>
      <c r="U4" s="50"/>
    </row>
    <row r="5" spans="1:23" s="5" customFormat="1" ht="26.25" hidden="1" customHeight="1" x14ac:dyDescent="0.3">
      <c r="A5" s="497"/>
      <c r="B5" s="497"/>
      <c r="C5" s="498"/>
      <c r="D5" s="497"/>
      <c r="E5" s="497"/>
      <c r="F5" s="497"/>
      <c r="G5" s="497"/>
      <c r="H5" s="560"/>
      <c r="I5" s="560"/>
      <c r="J5" s="497" t="s">
        <v>8</v>
      </c>
      <c r="K5" s="497" t="s">
        <v>28</v>
      </c>
      <c r="L5" s="497" t="s">
        <v>30</v>
      </c>
      <c r="M5" s="497"/>
      <c r="N5" s="497" t="s">
        <v>29</v>
      </c>
      <c r="O5" s="497" t="s">
        <v>9</v>
      </c>
      <c r="P5" s="497" t="s">
        <v>10</v>
      </c>
      <c r="Q5" s="560"/>
      <c r="R5" s="497"/>
      <c r="S5" s="497"/>
      <c r="T5" s="497"/>
      <c r="U5" s="50"/>
    </row>
    <row r="6" spans="1:23" s="5" customFormat="1" ht="144" customHeight="1" x14ac:dyDescent="0.3">
      <c r="A6" s="497"/>
      <c r="B6" s="497"/>
      <c r="C6" s="498"/>
      <c r="D6" s="497"/>
      <c r="E6" s="497"/>
      <c r="F6" s="497"/>
      <c r="G6" s="497"/>
      <c r="H6" s="560"/>
      <c r="I6" s="560"/>
      <c r="J6" s="497"/>
      <c r="K6" s="497"/>
      <c r="L6" s="208" t="s">
        <v>11</v>
      </c>
      <c r="M6" s="208" t="s">
        <v>855</v>
      </c>
      <c r="N6" s="497"/>
      <c r="O6" s="497"/>
      <c r="P6" s="497"/>
      <c r="Q6" s="560"/>
      <c r="R6" s="497"/>
      <c r="S6" s="208" t="s">
        <v>851</v>
      </c>
      <c r="T6" s="208" t="s">
        <v>852</v>
      </c>
      <c r="U6" s="50"/>
      <c r="V6" s="4"/>
      <c r="W6" s="4"/>
    </row>
    <row r="7" spans="1:23" s="5" customFormat="1" ht="20.25" x14ac:dyDescent="0.3">
      <c r="A7" s="212">
        <v>1</v>
      </c>
      <c r="B7" s="212">
        <v>2</v>
      </c>
      <c r="C7" s="212">
        <v>3</v>
      </c>
      <c r="D7" s="212">
        <v>4</v>
      </c>
      <c r="E7" s="212">
        <v>5</v>
      </c>
      <c r="F7" s="212">
        <v>4</v>
      </c>
      <c r="G7" s="212">
        <v>7</v>
      </c>
      <c r="H7" s="212">
        <v>5</v>
      </c>
      <c r="I7" s="212">
        <v>6</v>
      </c>
      <c r="J7" s="212">
        <v>10</v>
      </c>
      <c r="K7" s="212">
        <v>11</v>
      </c>
      <c r="L7" s="212">
        <v>5</v>
      </c>
      <c r="M7" s="212">
        <v>7</v>
      </c>
      <c r="N7" s="20">
        <v>8</v>
      </c>
      <c r="O7" s="20">
        <v>9</v>
      </c>
      <c r="P7" s="212">
        <v>16</v>
      </c>
      <c r="Q7" s="212">
        <v>10</v>
      </c>
      <c r="R7" s="212">
        <v>11</v>
      </c>
      <c r="S7" s="212">
        <v>11</v>
      </c>
      <c r="T7" s="212">
        <v>12</v>
      </c>
      <c r="U7" s="50"/>
    </row>
    <row r="8" spans="1:23" s="5" customFormat="1" ht="20.25" x14ac:dyDescent="0.3">
      <c r="A8" s="502" t="s">
        <v>102</v>
      </c>
      <c r="B8" s="502"/>
      <c r="C8" s="502"/>
      <c r="D8" s="502"/>
      <c r="E8" s="502"/>
      <c r="F8" s="502"/>
      <c r="G8" s="502"/>
      <c r="H8" s="502"/>
      <c r="I8" s="502"/>
      <c r="J8" s="502"/>
      <c r="K8" s="502"/>
      <c r="L8" s="502"/>
      <c r="M8" s="502"/>
      <c r="N8" s="502"/>
      <c r="O8" s="502"/>
      <c r="P8" s="502"/>
      <c r="Q8" s="502"/>
      <c r="R8" s="502"/>
      <c r="S8" s="502"/>
      <c r="T8" s="502"/>
      <c r="U8" s="50"/>
    </row>
    <row r="9" spans="1:23" s="5" customFormat="1" ht="20.25" x14ac:dyDescent="0.3">
      <c r="A9" s="461" t="s">
        <v>410</v>
      </c>
      <c r="B9" s="461"/>
      <c r="C9" s="461"/>
      <c r="D9" s="461"/>
      <c r="E9" s="461"/>
      <c r="F9" s="461"/>
      <c r="G9" s="461"/>
      <c r="H9" s="461"/>
      <c r="I9" s="461"/>
      <c r="J9" s="461"/>
      <c r="K9" s="461"/>
      <c r="L9" s="461"/>
      <c r="M9" s="461"/>
      <c r="N9" s="461"/>
      <c r="O9" s="461"/>
      <c r="P9" s="461"/>
      <c r="Q9" s="461"/>
      <c r="R9" s="461"/>
      <c r="S9" s="461"/>
      <c r="T9" s="461"/>
      <c r="U9" s="50"/>
    </row>
    <row r="10" spans="1:23" s="5" customFormat="1" ht="20.25" x14ac:dyDescent="0.3">
      <c r="A10" s="461" t="s">
        <v>43</v>
      </c>
      <c r="B10" s="461"/>
      <c r="C10" s="461"/>
      <c r="D10" s="461"/>
      <c r="E10" s="461"/>
      <c r="F10" s="461"/>
      <c r="G10" s="461"/>
      <c r="H10" s="461"/>
      <c r="I10" s="461"/>
      <c r="J10" s="461"/>
      <c r="K10" s="461"/>
      <c r="L10" s="461"/>
      <c r="M10" s="461"/>
      <c r="N10" s="461"/>
      <c r="O10" s="461"/>
      <c r="P10" s="461"/>
      <c r="Q10" s="461"/>
      <c r="R10" s="461"/>
      <c r="S10" s="461"/>
      <c r="T10" s="461"/>
      <c r="U10" s="50"/>
    </row>
    <row r="11" spans="1:23" s="202" customFormat="1" ht="360" customHeight="1" x14ac:dyDescent="0.3">
      <c r="A11" s="185">
        <v>1</v>
      </c>
      <c r="B11" s="185" t="s">
        <v>411</v>
      </c>
      <c r="C11" s="196" t="s">
        <v>412</v>
      </c>
      <c r="D11" s="187"/>
      <c r="E11" s="187" t="s">
        <v>0</v>
      </c>
      <c r="F11" s="188" t="s">
        <v>413</v>
      </c>
      <c r="G11" s="185" t="s">
        <v>414</v>
      </c>
      <c r="H11" s="185" t="s">
        <v>53</v>
      </c>
      <c r="I11" s="185" t="s">
        <v>33</v>
      </c>
      <c r="J11" s="187" t="s">
        <v>260</v>
      </c>
      <c r="K11" s="187" t="s">
        <v>32</v>
      </c>
      <c r="L11" s="188" t="s">
        <v>55</v>
      </c>
      <c r="M11" s="188" t="s">
        <v>415</v>
      </c>
      <c r="N11" s="225" t="s">
        <v>416</v>
      </c>
      <c r="O11" s="226" t="s">
        <v>109</v>
      </c>
      <c r="P11" s="190" t="s">
        <v>110</v>
      </c>
      <c r="Q11" s="191" t="s">
        <v>830</v>
      </c>
      <c r="R11" s="213" t="s">
        <v>786</v>
      </c>
      <c r="S11" s="191"/>
      <c r="T11" s="191"/>
      <c r="U11" s="194">
        <v>1</v>
      </c>
    </row>
    <row r="12" spans="1:23" s="202" customFormat="1" ht="360" customHeight="1" x14ac:dyDescent="0.3">
      <c r="A12" s="185">
        <v>2</v>
      </c>
      <c r="B12" s="185" t="s">
        <v>417</v>
      </c>
      <c r="C12" s="196" t="s">
        <v>418</v>
      </c>
      <c r="D12" s="187"/>
      <c r="E12" s="187" t="s">
        <v>0</v>
      </c>
      <c r="F12" s="188" t="s">
        <v>419</v>
      </c>
      <c r="G12" s="185" t="s">
        <v>414</v>
      </c>
      <c r="H12" s="185" t="s">
        <v>53</v>
      </c>
      <c r="I12" s="185" t="s">
        <v>33</v>
      </c>
      <c r="J12" s="187" t="s">
        <v>474</v>
      </c>
      <c r="K12" s="187" t="s">
        <v>32</v>
      </c>
      <c r="L12" s="188" t="s">
        <v>55</v>
      </c>
      <c r="M12" s="188" t="s">
        <v>420</v>
      </c>
      <c r="N12" s="225" t="s">
        <v>416</v>
      </c>
      <c r="O12" s="226" t="s">
        <v>109</v>
      </c>
      <c r="P12" s="190" t="s">
        <v>110</v>
      </c>
      <c r="Q12" s="191" t="s">
        <v>831</v>
      </c>
      <c r="R12" s="213" t="s">
        <v>787</v>
      </c>
      <c r="S12" s="191"/>
      <c r="T12" s="191"/>
      <c r="U12" s="194">
        <v>1</v>
      </c>
    </row>
    <row r="13" spans="1:23" s="202" customFormat="1" ht="360" customHeight="1" x14ac:dyDescent="0.3">
      <c r="A13" s="185">
        <v>3</v>
      </c>
      <c r="B13" s="185" t="s">
        <v>421</v>
      </c>
      <c r="C13" s="196" t="s">
        <v>422</v>
      </c>
      <c r="D13" s="187"/>
      <c r="E13" s="187" t="s">
        <v>0</v>
      </c>
      <c r="F13" s="188" t="s">
        <v>423</v>
      </c>
      <c r="G13" s="185" t="s">
        <v>414</v>
      </c>
      <c r="H13" s="185" t="s">
        <v>53</v>
      </c>
      <c r="I13" s="185" t="s">
        <v>33</v>
      </c>
      <c r="J13" s="187" t="s">
        <v>234</v>
      </c>
      <c r="K13" s="187" t="s">
        <v>424</v>
      </c>
      <c r="L13" s="188" t="s">
        <v>55</v>
      </c>
      <c r="M13" s="188" t="s">
        <v>425</v>
      </c>
      <c r="N13" s="225" t="s">
        <v>416</v>
      </c>
      <c r="O13" s="226" t="s">
        <v>109</v>
      </c>
      <c r="P13" s="190" t="s">
        <v>110</v>
      </c>
      <c r="Q13" s="188" t="s">
        <v>831</v>
      </c>
      <c r="R13" s="213" t="s">
        <v>788</v>
      </c>
      <c r="S13" s="191"/>
      <c r="T13" s="191"/>
      <c r="U13" s="194">
        <v>1</v>
      </c>
    </row>
    <row r="14" spans="1:23" s="36" customFormat="1" ht="360" customHeight="1" x14ac:dyDescent="0.3">
      <c r="A14" s="31">
        <v>4</v>
      </c>
      <c r="B14" s="32" t="s">
        <v>835</v>
      </c>
      <c r="C14" s="220" t="s">
        <v>836</v>
      </c>
      <c r="D14" s="33"/>
      <c r="E14" s="33" t="s">
        <v>0</v>
      </c>
      <c r="F14" s="34" t="s">
        <v>738</v>
      </c>
      <c r="G14" s="31" t="s">
        <v>414</v>
      </c>
      <c r="H14" s="31" t="s">
        <v>613</v>
      </c>
      <c r="I14" s="31" t="s">
        <v>33</v>
      </c>
      <c r="J14" s="33">
        <v>4.68</v>
      </c>
      <c r="K14" s="33" t="s">
        <v>32</v>
      </c>
      <c r="L14" s="34" t="s">
        <v>55</v>
      </c>
      <c r="M14" s="34" t="s">
        <v>837</v>
      </c>
      <c r="N14" s="227" t="s">
        <v>416</v>
      </c>
      <c r="O14" s="228" t="s">
        <v>109</v>
      </c>
      <c r="P14" s="32" t="s">
        <v>110</v>
      </c>
      <c r="Q14" s="35" t="s">
        <v>838</v>
      </c>
      <c r="R14" s="216" t="s">
        <v>843</v>
      </c>
      <c r="S14" s="206"/>
      <c r="T14" s="206"/>
      <c r="U14" s="36">
        <v>1</v>
      </c>
    </row>
    <row r="15" spans="1:23" s="36" customFormat="1" ht="360" customHeight="1" x14ac:dyDescent="0.3">
      <c r="A15" s="31">
        <v>5</v>
      </c>
      <c r="B15" s="32" t="s">
        <v>839</v>
      </c>
      <c r="C15" s="220" t="s">
        <v>840</v>
      </c>
      <c r="D15" s="33"/>
      <c r="E15" s="33" t="s">
        <v>0</v>
      </c>
      <c r="F15" s="34" t="s">
        <v>841</v>
      </c>
      <c r="G15" s="31" t="s">
        <v>414</v>
      </c>
      <c r="H15" s="31" t="s">
        <v>613</v>
      </c>
      <c r="I15" s="31" t="s">
        <v>33</v>
      </c>
      <c r="J15" s="33">
        <v>4.68</v>
      </c>
      <c r="K15" s="33" t="s">
        <v>32</v>
      </c>
      <c r="L15" s="34" t="s">
        <v>55</v>
      </c>
      <c r="M15" s="34" t="s">
        <v>845</v>
      </c>
      <c r="N15" s="227" t="s">
        <v>416</v>
      </c>
      <c r="O15" s="228" t="s">
        <v>109</v>
      </c>
      <c r="P15" s="32" t="s">
        <v>110</v>
      </c>
      <c r="Q15" s="32" t="s">
        <v>842</v>
      </c>
      <c r="R15" s="216" t="s">
        <v>844</v>
      </c>
      <c r="S15" s="206"/>
      <c r="T15" s="206"/>
      <c r="U15" s="36">
        <v>1</v>
      </c>
    </row>
    <row r="16" spans="1:23" s="203" customFormat="1" ht="20.25" x14ac:dyDescent="0.3">
      <c r="A16" s="531" t="s">
        <v>426</v>
      </c>
      <c r="B16" s="531"/>
      <c r="C16" s="531"/>
      <c r="D16" s="531"/>
      <c r="E16" s="531"/>
      <c r="F16" s="531"/>
      <c r="G16" s="531"/>
      <c r="H16" s="531"/>
      <c r="I16" s="531"/>
      <c r="J16" s="531"/>
      <c r="K16" s="531"/>
      <c r="L16" s="531"/>
      <c r="M16" s="531"/>
      <c r="N16" s="531"/>
      <c r="O16" s="531"/>
      <c r="P16" s="531"/>
      <c r="Q16" s="531"/>
      <c r="R16" s="531"/>
      <c r="S16" s="191"/>
      <c r="T16" s="191"/>
      <c r="U16" s="194"/>
    </row>
    <row r="17" spans="1:27" s="203" customFormat="1" ht="20.25" x14ac:dyDescent="0.3">
      <c r="A17" s="531" t="s">
        <v>43</v>
      </c>
      <c r="B17" s="531"/>
      <c r="C17" s="531"/>
      <c r="D17" s="531"/>
      <c r="E17" s="531"/>
      <c r="F17" s="531"/>
      <c r="G17" s="531"/>
      <c r="H17" s="531"/>
      <c r="I17" s="531"/>
      <c r="J17" s="531"/>
      <c r="K17" s="531"/>
      <c r="L17" s="531"/>
      <c r="M17" s="531"/>
      <c r="N17" s="531"/>
      <c r="O17" s="531"/>
      <c r="P17" s="531"/>
      <c r="Q17" s="531"/>
      <c r="R17" s="531"/>
      <c r="S17" s="191"/>
      <c r="T17" s="191"/>
      <c r="U17" s="194"/>
    </row>
    <row r="18" spans="1:27" s="202" customFormat="1" ht="360" customHeight="1" x14ac:dyDescent="0.3">
      <c r="A18" s="185">
        <v>1</v>
      </c>
      <c r="B18" s="185" t="s">
        <v>427</v>
      </c>
      <c r="C18" s="196" t="s">
        <v>428</v>
      </c>
      <c r="D18" s="187" t="s">
        <v>0</v>
      </c>
      <c r="E18" s="187"/>
      <c r="F18" s="188" t="s">
        <v>429</v>
      </c>
      <c r="G18" s="185" t="s">
        <v>430</v>
      </c>
      <c r="H18" s="185" t="s">
        <v>53</v>
      </c>
      <c r="I18" s="185" t="s">
        <v>33</v>
      </c>
      <c r="J18" s="187" t="s">
        <v>260</v>
      </c>
      <c r="K18" s="187" t="s">
        <v>32</v>
      </c>
      <c r="L18" s="188" t="s">
        <v>55</v>
      </c>
      <c r="M18" s="188" t="s">
        <v>431</v>
      </c>
      <c r="N18" s="225" t="s">
        <v>416</v>
      </c>
      <c r="O18" s="226" t="s">
        <v>109</v>
      </c>
      <c r="P18" s="190" t="s">
        <v>110</v>
      </c>
      <c r="Q18" s="189" t="s">
        <v>832</v>
      </c>
      <c r="R18" s="213" t="s">
        <v>880</v>
      </c>
      <c r="S18" s="191"/>
      <c r="T18" s="191"/>
      <c r="U18" s="194">
        <v>1</v>
      </c>
    </row>
    <row r="19" spans="1:27" s="203" customFormat="1" ht="20.25" x14ac:dyDescent="0.3">
      <c r="A19" s="531" t="s">
        <v>432</v>
      </c>
      <c r="B19" s="531"/>
      <c r="C19" s="531"/>
      <c r="D19" s="531"/>
      <c r="E19" s="531"/>
      <c r="F19" s="531"/>
      <c r="G19" s="531"/>
      <c r="H19" s="531"/>
      <c r="I19" s="531"/>
      <c r="J19" s="531"/>
      <c r="K19" s="531"/>
      <c r="L19" s="531"/>
      <c r="M19" s="531"/>
      <c r="N19" s="531"/>
      <c r="O19" s="531"/>
      <c r="P19" s="531"/>
      <c r="Q19" s="531"/>
      <c r="R19" s="531"/>
      <c r="S19" s="207"/>
      <c r="T19" s="207"/>
      <c r="U19" s="194"/>
    </row>
    <row r="20" spans="1:27" s="203" customFormat="1" ht="20.25" x14ac:dyDescent="0.3">
      <c r="A20" s="531" t="s">
        <v>43</v>
      </c>
      <c r="B20" s="531"/>
      <c r="C20" s="531"/>
      <c r="D20" s="531"/>
      <c r="E20" s="531"/>
      <c r="F20" s="531"/>
      <c r="G20" s="531"/>
      <c r="H20" s="531"/>
      <c r="I20" s="531"/>
      <c r="J20" s="531"/>
      <c r="K20" s="531"/>
      <c r="L20" s="531"/>
      <c r="M20" s="531"/>
      <c r="N20" s="531"/>
      <c r="O20" s="531"/>
      <c r="P20" s="531"/>
      <c r="Q20" s="531"/>
      <c r="R20" s="531"/>
      <c r="S20" s="207"/>
      <c r="T20" s="207"/>
      <c r="U20" s="194"/>
    </row>
    <row r="21" spans="1:27" s="202" customFormat="1" ht="360" customHeight="1" x14ac:dyDescent="0.3">
      <c r="A21" s="185">
        <v>1</v>
      </c>
      <c r="B21" s="185" t="s">
        <v>433</v>
      </c>
      <c r="C21" s="196" t="s">
        <v>434</v>
      </c>
      <c r="D21" s="187" t="s">
        <v>0</v>
      </c>
      <c r="E21" s="187"/>
      <c r="F21" s="188" t="s">
        <v>435</v>
      </c>
      <c r="G21" s="185" t="s">
        <v>436</v>
      </c>
      <c r="H21" s="185" t="s">
        <v>53</v>
      </c>
      <c r="I21" s="185" t="s">
        <v>33</v>
      </c>
      <c r="J21" s="187" t="s">
        <v>260</v>
      </c>
      <c r="K21" s="187" t="s">
        <v>32</v>
      </c>
      <c r="L21" s="188" t="s">
        <v>55</v>
      </c>
      <c r="M21" s="188" t="s">
        <v>56</v>
      </c>
      <c r="N21" s="225" t="s">
        <v>416</v>
      </c>
      <c r="O21" s="226" t="s">
        <v>109</v>
      </c>
      <c r="P21" s="190" t="s">
        <v>110</v>
      </c>
      <c r="Q21" s="189" t="s">
        <v>833</v>
      </c>
      <c r="R21" s="213" t="s">
        <v>789</v>
      </c>
      <c r="S21" s="191"/>
      <c r="T21" s="191"/>
      <c r="U21" s="194">
        <v>1</v>
      </c>
    </row>
    <row r="22" spans="1:27" s="203" customFormat="1" ht="20.25" x14ac:dyDescent="0.3">
      <c r="A22" s="531" t="s">
        <v>437</v>
      </c>
      <c r="B22" s="531"/>
      <c r="C22" s="531"/>
      <c r="D22" s="531"/>
      <c r="E22" s="531"/>
      <c r="F22" s="531"/>
      <c r="G22" s="531"/>
      <c r="H22" s="531"/>
      <c r="I22" s="531"/>
      <c r="J22" s="531"/>
      <c r="K22" s="531"/>
      <c r="L22" s="531"/>
      <c r="M22" s="531"/>
      <c r="N22" s="531"/>
      <c r="O22" s="531"/>
      <c r="P22" s="531"/>
      <c r="Q22" s="531"/>
      <c r="R22" s="531"/>
      <c r="S22" s="191"/>
      <c r="T22" s="191"/>
      <c r="U22" s="194"/>
    </row>
    <row r="23" spans="1:27" s="203" customFormat="1" ht="20.25" x14ac:dyDescent="0.3">
      <c r="A23" s="531" t="s">
        <v>42</v>
      </c>
      <c r="B23" s="531"/>
      <c r="C23" s="531"/>
      <c r="D23" s="531"/>
      <c r="E23" s="531"/>
      <c r="F23" s="531"/>
      <c r="G23" s="531"/>
      <c r="H23" s="531"/>
      <c r="I23" s="531"/>
      <c r="J23" s="531"/>
      <c r="K23" s="531"/>
      <c r="L23" s="531"/>
      <c r="M23" s="531"/>
      <c r="N23" s="531"/>
      <c r="O23" s="531"/>
      <c r="P23" s="531"/>
      <c r="Q23" s="531"/>
      <c r="R23" s="531"/>
      <c r="S23" s="207"/>
      <c r="T23" s="207"/>
      <c r="U23" s="194"/>
    </row>
    <row r="24" spans="1:27" s="202" customFormat="1" ht="360" customHeight="1" x14ac:dyDescent="0.3">
      <c r="A24" s="185">
        <v>1</v>
      </c>
      <c r="B24" s="185" t="s">
        <v>438</v>
      </c>
      <c r="C24" s="196" t="s">
        <v>439</v>
      </c>
      <c r="D24" s="187" t="s">
        <v>0</v>
      </c>
      <c r="E24" s="187"/>
      <c r="F24" s="188" t="s">
        <v>113</v>
      </c>
      <c r="G24" s="185" t="s">
        <v>440</v>
      </c>
      <c r="H24" s="185" t="s">
        <v>53</v>
      </c>
      <c r="I24" s="185" t="s">
        <v>33</v>
      </c>
      <c r="J24" s="187" t="s">
        <v>260</v>
      </c>
      <c r="K24" s="187" t="s">
        <v>32</v>
      </c>
      <c r="L24" s="188" t="s">
        <v>55</v>
      </c>
      <c r="M24" s="188" t="s">
        <v>441</v>
      </c>
      <c r="N24" s="225" t="s">
        <v>416</v>
      </c>
      <c r="O24" s="226" t="s">
        <v>109</v>
      </c>
      <c r="P24" s="190" t="s">
        <v>110</v>
      </c>
      <c r="Q24" s="188" t="s">
        <v>831</v>
      </c>
      <c r="R24" s="213" t="s">
        <v>881</v>
      </c>
      <c r="S24" s="207"/>
      <c r="T24" s="207"/>
      <c r="U24" s="194">
        <v>1</v>
      </c>
    </row>
    <row r="25" spans="1:27" s="205" customFormat="1" ht="20.25" x14ac:dyDescent="0.3">
      <c r="A25" s="503" t="s">
        <v>43</v>
      </c>
      <c r="B25" s="561"/>
      <c r="C25" s="561"/>
      <c r="D25" s="561"/>
      <c r="E25" s="561"/>
      <c r="F25" s="561"/>
      <c r="G25" s="561"/>
      <c r="H25" s="561"/>
      <c r="I25" s="561"/>
      <c r="J25" s="561"/>
      <c r="K25" s="561"/>
      <c r="L25" s="561"/>
      <c r="M25" s="561"/>
      <c r="N25" s="561"/>
      <c r="O25" s="561"/>
      <c r="P25" s="561"/>
      <c r="Q25" s="561"/>
      <c r="R25" s="561"/>
      <c r="S25" s="191"/>
      <c r="T25" s="191"/>
      <c r="U25" s="194"/>
      <c r="V25" s="204"/>
      <c r="W25" s="204"/>
      <c r="X25" s="204"/>
      <c r="Y25" s="204"/>
      <c r="Z25" s="204"/>
      <c r="AA25" s="204"/>
    </row>
    <row r="26" spans="1:27" s="202" customFormat="1" ht="360" customHeight="1" x14ac:dyDescent="0.3">
      <c r="A26" s="185">
        <v>1</v>
      </c>
      <c r="B26" s="185" t="s">
        <v>442</v>
      </c>
      <c r="C26" s="196" t="s">
        <v>443</v>
      </c>
      <c r="D26" s="187"/>
      <c r="E26" s="187" t="s">
        <v>0</v>
      </c>
      <c r="F26" s="188" t="s">
        <v>444</v>
      </c>
      <c r="G26" s="185" t="s">
        <v>440</v>
      </c>
      <c r="H26" s="185" t="s">
        <v>53</v>
      </c>
      <c r="I26" s="185" t="s">
        <v>33</v>
      </c>
      <c r="J26" s="201" t="s">
        <v>474</v>
      </c>
      <c r="K26" s="187" t="s">
        <v>32</v>
      </c>
      <c r="L26" s="188" t="s">
        <v>55</v>
      </c>
      <c r="M26" s="188" t="s">
        <v>445</v>
      </c>
      <c r="N26" s="225" t="s">
        <v>416</v>
      </c>
      <c r="O26" s="226" t="s">
        <v>109</v>
      </c>
      <c r="P26" s="190" t="s">
        <v>110</v>
      </c>
      <c r="Q26" s="189" t="s">
        <v>834</v>
      </c>
      <c r="R26" s="213" t="s">
        <v>853</v>
      </c>
      <c r="S26" s="191"/>
      <c r="T26" s="191"/>
      <c r="U26" s="194">
        <v>1</v>
      </c>
    </row>
    <row r="27" spans="1:27" s="203" customFormat="1" ht="20.25" x14ac:dyDescent="0.3">
      <c r="A27" s="531" t="s">
        <v>446</v>
      </c>
      <c r="B27" s="531"/>
      <c r="C27" s="531"/>
      <c r="D27" s="531"/>
      <c r="E27" s="531"/>
      <c r="F27" s="531"/>
      <c r="G27" s="531"/>
      <c r="H27" s="531"/>
      <c r="I27" s="531"/>
      <c r="J27" s="531"/>
      <c r="K27" s="531"/>
      <c r="L27" s="531"/>
      <c r="M27" s="531"/>
      <c r="N27" s="531"/>
      <c r="O27" s="531"/>
      <c r="P27" s="531"/>
      <c r="Q27" s="531"/>
      <c r="R27" s="531"/>
      <c r="S27" s="207"/>
      <c r="T27" s="207"/>
      <c r="U27" s="194"/>
    </row>
    <row r="28" spans="1:27" s="203" customFormat="1" ht="20.25" x14ac:dyDescent="0.3">
      <c r="A28" s="531" t="s">
        <v>43</v>
      </c>
      <c r="B28" s="531"/>
      <c r="C28" s="531"/>
      <c r="D28" s="531"/>
      <c r="E28" s="531"/>
      <c r="F28" s="531"/>
      <c r="G28" s="531"/>
      <c r="H28" s="531"/>
      <c r="I28" s="531"/>
      <c r="J28" s="531"/>
      <c r="K28" s="531"/>
      <c r="L28" s="531"/>
      <c r="M28" s="531"/>
      <c r="N28" s="531"/>
      <c r="O28" s="531"/>
      <c r="P28" s="531"/>
      <c r="Q28" s="531"/>
      <c r="R28" s="531"/>
      <c r="S28" s="191"/>
      <c r="T28" s="191"/>
      <c r="U28" s="194"/>
    </row>
    <row r="29" spans="1:27" s="202" customFormat="1" ht="360" customHeight="1" x14ac:dyDescent="0.3">
      <c r="A29" s="185">
        <v>1</v>
      </c>
      <c r="B29" s="185" t="s">
        <v>447</v>
      </c>
      <c r="C29" s="196" t="s">
        <v>448</v>
      </c>
      <c r="D29" s="187"/>
      <c r="E29" s="187" t="s">
        <v>0</v>
      </c>
      <c r="F29" s="188" t="s">
        <v>449</v>
      </c>
      <c r="G29" s="185" t="s">
        <v>450</v>
      </c>
      <c r="H29" s="185" t="s">
        <v>53</v>
      </c>
      <c r="I29" s="185" t="s">
        <v>33</v>
      </c>
      <c r="J29" s="201" t="s">
        <v>54</v>
      </c>
      <c r="K29" s="187" t="s">
        <v>32</v>
      </c>
      <c r="L29" s="188" t="s">
        <v>55</v>
      </c>
      <c r="M29" s="188" t="s">
        <v>451</v>
      </c>
      <c r="N29" s="225" t="s">
        <v>416</v>
      </c>
      <c r="O29" s="226" t="s">
        <v>109</v>
      </c>
      <c r="P29" s="190" t="s">
        <v>110</v>
      </c>
      <c r="Q29" s="189" t="s">
        <v>452</v>
      </c>
      <c r="R29" s="213" t="s">
        <v>882</v>
      </c>
      <c r="S29" s="210"/>
      <c r="T29" s="210"/>
      <c r="U29" s="194">
        <v>1</v>
      </c>
    </row>
    <row r="30" spans="1:27" s="203" customFormat="1" ht="20.25" x14ac:dyDescent="0.3">
      <c r="A30" s="531" t="s">
        <v>453</v>
      </c>
      <c r="B30" s="532"/>
      <c r="C30" s="532"/>
      <c r="D30" s="532"/>
      <c r="E30" s="532"/>
      <c r="F30" s="532"/>
      <c r="G30" s="532"/>
      <c r="H30" s="532"/>
      <c r="I30" s="532"/>
      <c r="J30" s="532"/>
      <c r="K30" s="532"/>
      <c r="L30" s="532"/>
      <c r="M30" s="532"/>
      <c r="N30" s="532"/>
      <c r="O30" s="532"/>
      <c r="P30" s="532"/>
      <c r="Q30" s="532"/>
      <c r="R30" s="532"/>
      <c r="S30" s="207"/>
      <c r="T30" s="207"/>
      <c r="U30" s="194"/>
    </row>
    <row r="31" spans="1:27" s="203" customFormat="1" ht="20.25" x14ac:dyDescent="0.3">
      <c r="A31" s="531" t="s">
        <v>42</v>
      </c>
      <c r="B31" s="532"/>
      <c r="C31" s="532"/>
      <c r="D31" s="532"/>
      <c r="E31" s="532"/>
      <c r="F31" s="532"/>
      <c r="G31" s="532"/>
      <c r="H31" s="532"/>
      <c r="I31" s="532"/>
      <c r="J31" s="532"/>
      <c r="K31" s="532"/>
      <c r="L31" s="532"/>
      <c r="M31" s="532"/>
      <c r="N31" s="532"/>
      <c r="O31" s="532"/>
      <c r="P31" s="532"/>
      <c r="Q31" s="532"/>
      <c r="R31" s="532"/>
      <c r="S31" s="191"/>
      <c r="T31" s="191"/>
      <c r="U31" s="194"/>
    </row>
    <row r="32" spans="1:27" s="202" customFormat="1" ht="360" customHeight="1" x14ac:dyDescent="0.3">
      <c r="A32" s="185">
        <v>1</v>
      </c>
      <c r="B32" s="185" t="s">
        <v>454</v>
      </c>
      <c r="C32" s="196" t="s">
        <v>455</v>
      </c>
      <c r="D32" s="187" t="s">
        <v>0</v>
      </c>
      <c r="E32" s="187"/>
      <c r="F32" s="188" t="s">
        <v>116</v>
      </c>
      <c r="G32" s="185" t="s">
        <v>456</v>
      </c>
      <c r="H32" s="185" t="s">
        <v>53</v>
      </c>
      <c r="I32" s="185" t="s">
        <v>33</v>
      </c>
      <c r="J32" s="201" t="s">
        <v>335</v>
      </c>
      <c r="K32" s="187" t="s">
        <v>32</v>
      </c>
      <c r="L32" s="188" t="s">
        <v>55</v>
      </c>
      <c r="M32" s="188" t="s">
        <v>457</v>
      </c>
      <c r="N32" s="225" t="s">
        <v>416</v>
      </c>
      <c r="O32" s="226" t="s">
        <v>109</v>
      </c>
      <c r="P32" s="190" t="s">
        <v>110</v>
      </c>
      <c r="Q32" s="189" t="s">
        <v>803</v>
      </c>
      <c r="R32" s="215" t="s">
        <v>883</v>
      </c>
      <c r="S32" s="191"/>
      <c r="T32" s="191"/>
      <c r="U32" s="194">
        <v>1</v>
      </c>
    </row>
    <row r="33" spans="1:21" s="203" customFormat="1" ht="20.25" x14ac:dyDescent="0.3">
      <c r="A33" s="531" t="s">
        <v>43</v>
      </c>
      <c r="B33" s="532"/>
      <c r="C33" s="532"/>
      <c r="D33" s="532"/>
      <c r="E33" s="532"/>
      <c r="F33" s="532"/>
      <c r="G33" s="532"/>
      <c r="H33" s="532"/>
      <c r="I33" s="532"/>
      <c r="J33" s="532"/>
      <c r="K33" s="532"/>
      <c r="L33" s="532"/>
      <c r="M33" s="532"/>
      <c r="N33" s="532"/>
      <c r="O33" s="532"/>
      <c r="P33" s="532"/>
      <c r="Q33" s="532"/>
      <c r="R33" s="532"/>
      <c r="S33" s="191"/>
      <c r="T33" s="191"/>
      <c r="U33" s="194"/>
    </row>
    <row r="34" spans="1:21" s="202" customFormat="1" ht="360" customHeight="1" x14ac:dyDescent="0.3">
      <c r="A34" s="185">
        <v>1</v>
      </c>
      <c r="B34" s="185" t="s">
        <v>458</v>
      </c>
      <c r="C34" s="196" t="s">
        <v>459</v>
      </c>
      <c r="D34" s="187"/>
      <c r="E34" s="187" t="s">
        <v>460</v>
      </c>
      <c r="F34" s="188" t="s">
        <v>444</v>
      </c>
      <c r="G34" s="185" t="s">
        <v>456</v>
      </c>
      <c r="H34" s="185" t="s">
        <v>53</v>
      </c>
      <c r="I34" s="185" t="s">
        <v>33</v>
      </c>
      <c r="J34" s="221" t="s">
        <v>335</v>
      </c>
      <c r="K34" s="187" t="s">
        <v>32</v>
      </c>
      <c r="L34" s="188" t="s">
        <v>55</v>
      </c>
      <c r="M34" s="188" t="s">
        <v>461</v>
      </c>
      <c r="N34" s="225" t="s">
        <v>416</v>
      </c>
      <c r="O34" s="226" t="s">
        <v>109</v>
      </c>
      <c r="P34" s="190" t="s">
        <v>110</v>
      </c>
      <c r="Q34" s="189" t="s">
        <v>802</v>
      </c>
      <c r="R34" s="215" t="s">
        <v>884</v>
      </c>
      <c r="S34" s="210"/>
      <c r="T34" s="210"/>
      <c r="U34" s="194">
        <v>1</v>
      </c>
    </row>
    <row r="35" spans="1:21" s="202" customFormat="1" ht="360" customHeight="1" x14ac:dyDescent="0.3">
      <c r="A35" s="185">
        <v>2</v>
      </c>
      <c r="B35" s="185" t="s">
        <v>462</v>
      </c>
      <c r="C35" s="196" t="s">
        <v>463</v>
      </c>
      <c r="D35" s="187"/>
      <c r="E35" s="187" t="s">
        <v>460</v>
      </c>
      <c r="F35" s="188" t="s">
        <v>444</v>
      </c>
      <c r="G35" s="185" t="s">
        <v>456</v>
      </c>
      <c r="H35" s="185" t="s">
        <v>53</v>
      </c>
      <c r="I35" s="185" t="s">
        <v>33</v>
      </c>
      <c r="J35" s="201" t="s">
        <v>260</v>
      </c>
      <c r="K35" s="187" t="s">
        <v>32</v>
      </c>
      <c r="L35" s="188" t="s">
        <v>55</v>
      </c>
      <c r="M35" s="188" t="s">
        <v>790</v>
      </c>
      <c r="N35" s="225" t="s">
        <v>416</v>
      </c>
      <c r="O35" s="226" t="s">
        <v>109</v>
      </c>
      <c r="P35" s="190" t="s">
        <v>110</v>
      </c>
      <c r="Q35" s="188" t="s">
        <v>464</v>
      </c>
      <c r="R35" s="215" t="s">
        <v>885</v>
      </c>
      <c r="S35" s="210"/>
      <c r="T35" s="210"/>
      <c r="U35" s="194">
        <v>1</v>
      </c>
    </row>
    <row r="36" spans="1:21" ht="360" customHeight="1" x14ac:dyDescent="0.3">
      <c r="A36" s="31">
        <v>3</v>
      </c>
      <c r="B36" s="34" t="s">
        <v>846</v>
      </c>
      <c r="C36" s="34" t="s">
        <v>847</v>
      </c>
      <c r="D36" s="34"/>
      <c r="E36" s="33" t="s">
        <v>0</v>
      </c>
      <c r="F36" s="34" t="s">
        <v>466</v>
      </c>
      <c r="G36" s="34" t="s">
        <v>456</v>
      </c>
      <c r="H36" s="31" t="s">
        <v>53</v>
      </c>
      <c r="I36" s="31" t="s">
        <v>33</v>
      </c>
      <c r="J36" s="34">
        <v>4.34</v>
      </c>
      <c r="K36" s="33" t="s">
        <v>32</v>
      </c>
      <c r="L36" s="34" t="s">
        <v>55</v>
      </c>
      <c r="M36" s="34" t="s">
        <v>848</v>
      </c>
      <c r="N36" s="227" t="s">
        <v>416</v>
      </c>
      <c r="O36" s="228" t="s">
        <v>109</v>
      </c>
      <c r="P36" s="32" t="s">
        <v>110</v>
      </c>
      <c r="Q36" s="218" t="s">
        <v>849</v>
      </c>
      <c r="R36" s="216" t="s">
        <v>854</v>
      </c>
      <c r="S36" s="191"/>
      <c r="T36" s="191"/>
      <c r="U36" s="36">
        <v>1</v>
      </c>
    </row>
    <row r="37" spans="1:21" s="5" customFormat="1" ht="20.25" customHeight="1" x14ac:dyDescent="0.3">
      <c r="A37" s="494" t="s">
        <v>535</v>
      </c>
      <c r="B37" s="495"/>
      <c r="C37" s="495"/>
      <c r="D37" s="495"/>
      <c r="E37" s="495"/>
      <c r="F37" s="495"/>
      <c r="G37" s="495"/>
      <c r="H37" s="495"/>
      <c r="I37" s="495"/>
      <c r="J37" s="495"/>
      <c r="K37" s="495"/>
      <c r="L37" s="495"/>
      <c r="M37" s="495"/>
      <c r="N37" s="495"/>
      <c r="O37" s="495"/>
      <c r="P37" s="495"/>
      <c r="Q37" s="495"/>
      <c r="R37" s="495"/>
      <c r="S37" s="495"/>
      <c r="T37" s="496"/>
      <c r="U37" s="230"/>
    </row>
    <row r="38" spans="1:21" s="275" customFormat="1" ht="20.25" x14ac:dyDescent="0.25">
      <c r="A38" s="557" t="s">
        <v>1308</v>
      </c>
      <c r="B38" s="558"/>
      <c r="C38" s="558"/>
      <c r="D38" s="558"/>
      <c r="E38" s="558"/>
      <c r="F38" s="558"/>
      <c r="G38" s="558"/>
      <c r="H38" s="558"/>
      <c r="I38" s="558"/>
      <c r="J38" s="558"/>
      <c r="K38" s="558"/>
      <c r="L38" s="558"/>
      <c r="M38" s="558"/>
      <c r="N38" s="558"/>
      <c r="O38" s="558"/>
      <c r="P38" s="558"/>
      <c r="Q38" s="558"/>
      <c r="R38" s="558"/>
      <c r="S38" s="558"/>
      <c r="T38" s="559"/>
      <c r="U38" s="230"/>
    </row>
    <row r="39" spans="1:21" s="5" customFormat="1" ht="20.25" customHeight="1" x14ac:dyDescent="0.3">
      <c r="A39" s="471" t="s">
        <v>42</v>
      </c>
      <c r="B39" s="472"/>
      <c r="C39" s="472"/>
      <c r="D39" s="472"/>
      <c r="E39" s="472"/>
      <c r="F39" s="472"/>
      <c r="G39" s="472"/>
      <c r="H39" s="472"/>
      <c r="I39" s="472"/>
      <c r="J39" s="472"/>
      <c r="K39" s="472"/>
      <c r="L39" s="472"/>
      <c r="M39" s="472"/>
      <c r="N39" s="472"/>
      <c r="O39" s="472"/>
      <c r="P39" s="472"/>
      <c r="Q39" s="472"/>
      <c r="R39" s="472"/>
      <c r="S39" s="472"/>
      <c r="T39" s="473"/>
      <c r="U39" s="230"/>
    </row>
    <row r="40" spans="1:21" s="277" customFormat="1" ht="360" customHeight="1" x14ac:dyDescent="0.25">
      <c r="A40" s="200">
        <v>1</v>
      </c>
      <c r="B40" s="198" t="s">
        <v>1309</v>
      </c>
      <c r="C40" s="241">
        <v>29658</v>
      </c>
      <c r="D40" s="237"/>
      <c r="E40" s="200" t="s">
        <v>0</v>
      </c>
      <c r="F40" s="238" t="s">
        <v>49</v>
      </c>
      <c r="G40" s="198" t="s">
        <v>1310</v>
      </c>
      <c r="H40" s="198" t="s">
        <v>1006</v>
      </c>
      <c r="I40" s="198" t="s">
        <v>1007</v>
      </c>
      <c r="J40" s="237" t="s">
        <v>260</v>
      </c>
      <c r="K40" s="237" t="s">
        <v>32</v>
      </c>
      <c r="L40" s="238" t="s">
        <v>55</v>
      </c>
      <c r="M40" s="198" t="s">
        <v>1311</v>
      </c>
      <c r="N40" s="246" t="s">
        <v>1312</v>
      </c>
      <c r="O40" s="198" t="s">
        <v>1313</v>
      </c>
      <c r="P40" s="198" t="s">
        <v>907</v>
      </c>
      <c r="Q40" s="246" t="s">
        <v>1314</v>
      </c>
      <c r="R40" s="276" t="s">
        <v>1315</v>
      </c>
      <c r="S40" s="191"/>
      <c r="T40" s="191"/>
      <c r="U40" s="194">
        <v>1</v>
      </c>
    </row>
    <row r="41" spans="1:21" s="277" customFormat="1" ht="20.25" x14ac:dyDescent="0.25">
      <c r="A41" s="554" t="s">
        <v>43</v>
      </c>
      <c r="B41" s="555"/>
      <c r="C41" s="555"/>
      <c r="D41" s="555"/>
      <c r="E41" s="555"/>
      <c r="F41" s="555"/>
      <c r="G41" s="555"/>
      <c r="H41" s="555"/>
      <c r="I41" s="555"/>
      <c r="J41" s="555"/>
      <c r="K41" s="555"/>
      <c r="L41" s="555"/>
      <c r="M41" s="555"/>
      <c r="N41" s="555"/>
      <c r="O41" s="555"/>
      <c r="P41" s="555"/>
      <c r="Q41" s="555"/>
      <c r="R41" s="555"/>
      <c r="S41" s="555"/>
      <c r="T41" s="556"/>
      <c r="U41" s="194"/>
    </row>
    <row r="42" spans="1:21" s="277" customFormat="1" ht="360" customHeight="1" x14ac:dyDescent="0.25">
      <c r="A42" s="242">
        <v>1</v>
      </c>
      <c r="B42" s="198" t="s">
        <v>1316</v>
      </c>
      <c r="C42" s="241">
        <v>29051</v>
      </c>
      <c r="D42" s="237"/>
      <c r="E42" s="237" t="s">
        <v>0</v>
      </c>
      <c r="F42" s="238" t="s">
        <v>1317</v>
      </c>
      <c r="G42" s="198" t="s">
        <v>1310</v>
      </c>
      <c r="H42" s="198" t="s">
        <v>1006</v>
      </c>
      <c r="I42" s="198" t="s">
        <v>1007</v>
      </c>
      <c r="J42" s="255" t="s">
        <v>325</v>
      </c>
      <c r="K42" s="237" t="s">
        <v>32</v>
      </c>
      <c r="L42" s="238" t="s">
        <v>55</v>
      </c>
      <c r="M42" s="238" t="s">
        <v>1318</v>
      </c>
      <c r="N42" s="246" t="s">
        <v>1319</v>
      </c>
      <c r="O42" s="198" t="s">
        <v>906</v>
      </c>
      <c r="P42" s="198" t="s">
        <v>907</v>
      </c>
      <c r="Q42" s="246" t="s">
        <v>1320</v>
      </c>
      <c r="R42" s="276" t="s">
        <v>1321</v>
      </c>
      <c r="S42" s="210"/>
      <c r="T42" s="210"/>
      <c r="U42" s="194">
        <v>1</v>
      </c>
    </row>
    <row r="43" spans="1:21" s="277" customFormat="1" ht="20.25" x14ac:dyDescent="0.25">
      <c r="A43" s="554" t="s">
        <v>1322</v>
      </c>
      <c r="B43" s="555"/>
      <c r="C43" s="555"/>
      <c r="D43" s="555"/>
      <c r="E43" s="555"/>
      <c r="F43" s="555"/>
      <c r="G43" s="555"/>
      <c r="H43" s="555"/>
      <c r="I43" s="555"/>
      <c r="J43" s="555"/>
      <c r="K43" s="555"/>
      <c r="L43" s="555"/>
      <c r="M43" s="555"/>
      <c r="N43" s="555"/>
      <c r="O43" s="555"/>
      <c r="P43" s="555"/>
      <c r="Q43" s="555"/>
      <c r="R43" s="555"/>
      <c r="S43" s="555"/>
      <c r="T43" s="556"/>
      <c r="U43" s="194"/>
    </row>
    <row r="44" spans="1:21" s="203" customFormat="1" ht="20.25" customHeight="1" x14ac:dyDescent="0.3">
      <c r="A44" s="468" t="s">
        <v>42</v>
      </c>
      <c r="B44" s="469"/>
      <c r="C44" s="469"/>
      <c r="D44" s="469"/>
      <c r="E44" s="469"/>
      <c r="F44" s="469"/>
      <c r="G44" s="469"/>
      <c r="H44" s="469"/>
      <c r="I44" s="469"/>
      <c r="J44" s="469"/>
      <c r="K44" s="469"/>
      <c r="L44" s="469"/>
      <c r="M44" s="469"/>
      <c r="N44" s="469"/>
      <c r="O44" s="469"/>
      <c r="P44" s="469"/>
      <c r="Q44" s="469"/>
      <c r="R44" s="469"/>
      <c r="S44" s="469"/>
      <c r="T44" s="470"/>
      <c r="U44" s="194"/>
    </row>
    <row r="45" spans="1:21" s="277" customFormat="1" ht="360" customHeight="1" x14ac:dyDescent="0.25">
      <c r="A45" s="242">
        <v>1</v>
      </c>
      <c r="B45" s="198" t="s">
        <v>1323</v>
      </c>
      <c r="C45" s="241" t="s">
        <v>1324</v>
      </c>
      <c r="D45" s="237"/>
      <c r="E45" s="200" t="s">
        <v>0</v>
      </c>
      <c r="F45" s="238" t="s">
        <v>49</v>
      </c>
      <c r="G45" s="198" t="s">
        <v>1325</v>
      </c>
      <c r="H45" s="198" t="s">
        <v>1006</v>
      </c>
      <c r="I45" s="198" t="s">
        <v>1007</v>
      </c>
      <c r="J45" s="237" t="s">
        <v>234</v>
      </c>
      <c r="K45" s="237" t="s">
        <v>32</v>
      </c>
      <c r="L45" s="238" t="s">
        <v>55</v>
      </c>
      <c r="M45" s="198" t="s">
        <v>1326</v>
      </c>
      <c r="N45" s="246" t="s">
        <v>1327</v>
      </c>
      <c r="O45" s="198" t="s">
        <v>906</v>
      </c>
      <c r="P45" s="200" t="s">
        <v>1328</v>
      </c>
      <c r="Q45" s="246" t="s">
        <v>1329</v>
      </c>
      <c r="R45" s="276" t="s">
        <v>1330</v>
      </c>
      <c r="S45" s="210"/>
      <c r="T45" s="210"/>
      <c r="U45" s="194">
        <v>1</v>
      </c>
    </row>
    <row r="46" spans="1:21" s="277" customFormat="1" ht="20.25" x14ac:dyDescent="0.25">
      <c r="A46" s="554" t="s">
        <v>43</v>
      </c>
      <c r="B46" s="555"/>
      <c r="C46" s="555"/>
      <c r="D46" s="555"/>
      <c r="E46" s="555"/>
      <c r="F46" s="555"/>
      <c r="G46" s="555"/>
      <c r="H46" s="555"/>
      <c r="I46" s="555"/>
      <c r="J46" s="555"/>
      <c r="K46" s="555"/>
      <c r="L46" s="555"/>
      <c r="M46" s="555"/>
      <c r="N46" s="555"/>
      <c r="O46" s="555"/>
      <c r="P46" s="555"/>
      <c r="Q46" s="555"/>
      <c r="R46" s="555"/>
      <c r="S46" s="555"/>
      <c r="T46" s="556"/>
      <c r="U46" s="194"/>
    </row>
    <row r="47" spans="1:21" s="277" customFormat="1" ht="360" customHeight="1" x14ac:dyDescent="0.25">
      <c r="A47" s="242">
        <v>1</v>
      </c>
      <c r="B47" s="198" t="s">
        <v>1331</v>
      </c>
      <c r="C47" s="241">
        <v>30315</v>
      </c>
      <c r="D47" s="237"/>
      <c r="E47" s="198" t="s">
        <v>460</v>
      </c>
      <c r="F47" s="198" t="s">
        <v>466</v>
      </c>
      <c r="G47" s="198" t="s">
        <v>1325</v>
      </c>
      <c r="H47" s="198" t="s">
        <v>1006</v>
      </c>
      <c r="I47" s="198" t="s">
        <v>1007</v>
      </c>
      <c r="J47" s="245" t="s">
        <v>242</v>
      </c>
      <c r="K47" s="237" t="s">
        <v>32</v>
      </c>
      <c r="L47" s="238" t="s">
        <v>55</v>
      </c>
      <c r="M47" s="238" t="s">
        <v>1332</v>
      </c>
      <c r="N47" s="246" t="s">
        <v>1333</v>
      </c>
      <c r="O47" s="200" t="s">
        <v>1334</v>
      </c>
      <c r="P47" s="198" t="s">
        <v>907</v>
      </c>
      <c r="Q47" s="246" t="s">
        <v>1335</v>
      </c>
      <c r="R47" s="276" t="s">
        <v>1336</v>
      </c>
      <c r="S47" s="191"/>
      <c r="T47" s="191"/>
      <c r="U47" s="194">
        <v>1</v>
      </c>
    </row>
    <row r="48" spans="1:21" s="277" customFormat="1" ht="360" customHeight="1" x14ac:dyDescent="0.25">
      <c r="A48" s="242">
        <v>2</v>
      </c>
      <c r="B48" s="198" t="s">
        <v>1337</v>
      </c>
      <c r="C48" s="241" t="s">
        <v>1338</v>
      </c>
      <c r="D48" s="237" t="s">
        <v>0</v>
      </c>
      <c r="E48" s="198"/>
      <c r="F48" s="198" t="s">
        <v>466</v>
      </c>
      <c r="G48" s="198" t="s">
        <v>1325</v>
      </c>
      <c r="H48" s="198" t="s">
        <v>1006</v>
      </c>
      <c r="I48" s="198" t="s">
        <v>1007</v>
      </c>
      <c r="J48" s="278" t="s">
        <v>260</v>
      </c>
      <c r="K48" s="237" t="s">
        <v>32</v>
      </c>
      <c r="L48" s="238" t="s">
        <v>55</v>
      </c>
      <c r="M48" s="238" t="s">
        <v>1339</v>
      </c>
      <c r="N48" s="246" t="s">
        <v>1333</v>
      </c>
      <c r="O48" s="198" t="s">
        <v>906</v>
      </c>
      <c r="P48" s="198" t="s">
        <v>907</v>
      </c>
      <c r="Q48" s="246" t="s">
        <v>1340</v>
      </c>
      <c r="R48" s="276" t="s">
        <v>1341</v>
      </c>
      <c r="S48" s="191"/>
      <c r="T48" s="191"/>
      <c r="U48" s="194">
        <v>1</v>
      </c>
    </row>
    <row r="49" spans="1:21" s="277" customFormat="1" ht="360" customHeight="1" x14ac:dyDescent="0.25">
      <c r="A49" s="242">
        <v>3</v>
      </c>
      <c r="B49" s="198" t="s">
        <v>1342</v>
      </c>
      <c r="C49" s="241" t="s">
        <v>1343</v>
      </c>
      <c r="D49" s="237" t="s">
        <v>0</v>
      </c>
      <c r="E49" s="198"/>
      <c r="F49" s="198" t="s">
        <v>466</v>
      </c>
      <c r="G49" s="198" t="s">
        <v>1325</v>
      </c>
      <c r="H49" s="198" t="s">
        <v>1006</v>
      </c>
      <c r="I49" s="198" t="s">
        <v>1007</v>
      </c>
      <c r="J49" s="237" t="s">
        <v>325</v>
      </c>
      <c r="K49" s="237" t="s">
        <v>32</v>
      </c>
      <c r="L49" s="238" t="s">
        <v>55</v>
      </c>
      <c r="M49" s="238" t="s">
        <v>56</v>
      </c>
      <c r="N49" s="246" t="s">
        <v>1333</v>
      </c>
      <c r="O49" s="200" t="s">
        <v>1344</v>
      </c>
      <c r="P49" s="198" t="s">
        <v>907</v>
      </c>
      <c r="Q49" s="246" t="s">
        <v>1345</v>
      </c>
      <c r="R49" s="276" t="s">
        <v>1346</v>
      </c>
      <c r="S49" s="197"/>
      <c r="T49" s="197"/>
      <c r="U49" s="194">
        <v>1</v>
      </c>
    </row>
    <row r="50" spans="1:21" s="277" customFormat="1" ht="20.25" x14ac:dyDescent="0.25">
      <c r="A50" s="554" t="s">
        <v>1347</v>
      </c>
      <c r="B50" s="555"/>
      <c r="C50" s="555"/>
      <c r="D50" s="555"/>
      <c r="E50" s="555"/>
      <c r="F50" s="555"/>
      <c r="G50" s="555"/>
      <c r="H50" s="555"/>
      <c r="I50" s="555"/>
      <c r="J50" s="555"/>
      <c r="K50" s="555"/>
      <c r="L50" s="555"/>
      <c r="M50" s="555"/>
      <c r="N50" s="555"/>
      <c r="O50" s="555"/>
      <c r="P50" s="555"/>
      <c r="Q50" s="555"/>
      <c r="R50" s="555"/>
      <c r="S50" s="555"/>
      <c r="T50" s="556"/>
      <c r="U50" s="194"/>
    </row>
    <row r="51" spans="1:21" s="203" customFormat="1" ht="20.25" customHeight="1" x14ac:dyDescent="0.3">
      <c r="A51" s="468" t="s">
        <v>42</v>
      </c>
      <c r="B51" s="469"/>
      <c r="C51" s="469"/>
      <c r="D51" s="469"/>
      <c r="E51" s="469"/>
      <c r="F51" s="469"/>
      <c r="G51" s="469"/>
      <c r="H51" s="469"/>
      <c r="I51" s="469"/>
      <c r="J51" s="469"/>
      <c r="K51" s="469"/>
      <c r="L51" s="469"/>
      <c r="M51" s="469"/>
      <c r="N51" s="469"/>
      <c r="O51" s="469"/>
      <c r="P51" s="469"/>
      <c r="Q51" s="469"/>
      <c r="R51" s="469"/>
      <c r="S51" s="469"/>
      <c r="T51" s="470"/>
      <c r="U51" s="194"/>
    </row>
    <row r="52" spans="1:21" s="277" customFormat="1" ht="360" customHeight="1" x14ac:dyDescent="0.25">
      <c r="A52" s="242">
        <v>1</v>
      </c>
      <c r="B52" s="198" t="s">
        <v>1348</v>
      </c>
      <c r="C52" s="241" t="s">
        <v>1349</v>
      </c>
      <c r="D52" s="237"/>
      <c r="E52" s="200" t="s">
        <v>0</v>
      </c>
      <c r="F52" s="238" t="s">
        <v>49</v>
      </c>
      <c r="G52" s="198" t="s">
        <v>1350</v>
      </c>
      <c r="H52" s="198" t="s">
        <v>1006</v>
      </c>
      <c r="I52" s="198" t="s">
        <v>1007</v>
      </c>
      <c r="J52" s="237" t="s">
        <v>234</v>
      </c>
      <c r="K52" s="237" t="s">
        <v>32</v>
      </c>
      <c r="L52" s="238" t="s">
        <v>55</v>
      </c>
      <c r="M52" s="198" t="s">
        <v>1351</v>
      </c>
      <c r="N52" s="246" t="s">
        <v>1352</v>
      </c>
      <c r="O52" s="198" t="s">
        <v>906</v>
      </c>
      <c r="P52" s="198" t="s">
        <v>907</v>
      </c>
      <c r="Q52" s="246" t="s">
        <v>1353</v>
      </c>
      <c r="R52" s="276" t="s">
        <v>1354</v>
      </c>
      <c r="S52" s="210"/>
      <c r="T52" s="210"/>
      <c r="U52" s="194">
        <v>1</v>
      </c>
    </row>
    <row r="53" spans="1:21" s="277" customFormat="1" ht="20.25" x14ac:dyDescent="0.25">
      <c r="A53" s="554" t="s">
        <v>1355</v>
      </c>
      <c r="B53" s="555"/>
      <c r="C53" s="555"/>
      <c r="D53" s="555"/>
      <c r="E53" s="555"/>
      <c r="F53" s="555"/>
      <c r="G53" s="555"/>
      <c r="H53" s="555"/>
      <c r="I53" s="555"/>
      <c r="J53" s="555"/>
      <c r="K53" s="555"/>
      <c r="L53" s="555"/>
      <c r="M53" s="555"/>
      <c r="N53" s="555"/>
      <c r="O53" s="555"/>
      <c r="P53" s="555"/>
      <c r="Q53" s="555"/>
      <c r="R53" s="555"/>
      <c r="S53" s="555"/>
      <c r="T53" s="556"/>
      <c r="U53" s="194"/>
    </row>
    <row r="54" spans="1:21" s="203" customFormat="1" ht="20.25" customHeight="1" x14ac:dyDescent="0.3">
      <c r="A54" s="468" t="s">
        <v>42</v>
      </c>
      <c r="B54" s="469"/>
      <c r="C54" s="469"/>
      <c r="D54" s="469"/>
      <c r="E54" s="469"/>
      <c r="F54" s="469"/>
      <c r="G54" s="469"/>
      <c r="H54" s="469"/>
      <c r="I54" s="469"/>
      <c r="J54" s="469"/>
      <c r="K54" s="469"/>
      <c r="L54" s="469"/>
      <c r="M54" s="469"/>
      <c r="N54" s="469"/>
      <c r="O54" s="469"/>
      <c r="P54" s="469"/>
      <c r="Q54" s="469"/>
      <c r="R54" s="469"/>
      <c r="S54" s="469"/>
      <c r="T54" s="470"/>
      <c r="U54" s="194"/>
    </row>
    <row r="55" spans="1:21" s="277" customFormat="1" ht="360" customHeight="1" x14ac:dyDescent="0.25">
      <c r="A55" s="242">
        <v>1</v>
      </c>
      <c r="B55" s="198" t="s">
        <v>1356</v>
      </c>
      <c r="C55" s="241" t="s">
        <v>1357</v>
      </c>
      <c r="D55" s="237" t="s">
        <v>0</v>
      </c>
      <c r="E55" s="200"/>
      <c r="F55" s="198" t="s">
        <v>116</v>
      </c>
      <c r="G55" s="198" t="s">
        <v>1358</v>
      </c>
      <c r="H55" s="198" t="s">
        <v>1006</v>
      </c>
      <c r="I55" s="198" t="s">
        <v>1007</v>
      </c>
      <c r="J55" s="245" t="s">
        <v>234</v>
      </c>
      <c r="K55" s="237" t="s">
        <v>32</v>
      </c>
      <c r="L55" s="238" t="s">
        <v>55</v>
      </c>
      <c r="M55" s="198" t="s">
        <v>1359</v>
      </c>
      <c r="N55" s="246" t="s">
        <v>1360</v>
      </c>
      <c r="O55" s="198" t="s">
        <v>906</v>
      </c>
      <c r="P55" s="198" t="s">
        <v>907</v>
      </c>
      <c r="Q55" s="246" t="s">
        <v>1361</v>
      </c>
      <c r="R55" s="276" t="s">
        <v>1362</v>
      </c>
      <c r="S55" s="210"/>
      <c r="T55" s="210"/>
      <c r="U55" s="194">
        <v>1</v>
      </c>
    </row>
    <row r="56" spans="1:21" s="277" customFormat="1" ht="20.25" x14ac:dyDescent="0.25">
      <c r="A56" s="554" t="s">
        <v>1363</v>
      </c>
      <c r="B56" s="555"/>
      <c r="C56" s="555"/>
      <c r="D56" s="555"/>
      <c r="E56" s="555"/>
      <c r="F56" s="555"/>
      <c r="G56" s="555"/>
      <c r="H56" s="555"/>
      <c r="I56" s="555"/>
      <c r="J56" s="555"/>
      <c r="K56" s="555"/>
      <c r="L56" s="555"/>
      <c r="M56" s="555"/>
      <c r="N56" s="555"/>
      <c r="O56" s="555"/>
      <c r="P56" s="555"/>
      <c r="Q56" s="555"/>
      <c r="R56" s="555"/>
      <c r="S56" s="555"/>
      <c r="T56" s="556"/>
      <c r="U56" s="194"/>
    </row>
    <row r="57" spans="1:21" s="203" customFormat="1" ht="20.25" customHeight="1" x14ac:dyDescent="0.3">
      <c r="A57" s="468" t="s">
        <v>42</v>
      </c>
      <c r="B57" s="469"/>
      <c r="C57" s="469"/>
      <c r="D57" s="469"/>
      <c r="E57" s="469"/>
      <c r="F57" s="469"/>
      <c r="G57" s="469"/>
      <c r="H57" s="469"/>
      <c r="I57" s="469"/>
      <c r="J57" s="469"/>
      <c r="K57" s="469"/>
      <c r="L57" s="469"/>
      <c r="M57" s="469"/>
      <c r="N57" s="469"/>
      <c r="O57" s="469"/>
      <c r="P57" s="469"/>
      <c r="Q57" s="469"/>
      <c r="R57" s="469"/>
      <c r="S57" s="469"/>
      <c r="T57" s="470"/>
      <c r="U57" s="194"/>
    </row>
    <row r="58" spans="1:21" s="277" customFormat="1" ht="360" customHeight="1" x14ac:dyDescent="0.25">
      <c r="A58" s="242">
        <v>1</v>
      </c>
      <c r="B58" s="198" t="s">
        <v>1364</v>
      </c>
      <c r="C58" s="279">
        <v>28066</v>
      </c>
      <c r="D58" s="242"/>
      <c r="E58" s="242" t="s">
        <v>0</v>
      </c>
      <c r="F58" s="238" t="s">
        <v>922</v>
      </c>
      <c r="G58" s="198" t="s">
        <v>1365</v>
      </c>
      <c r="H58" s="198" t="s">
        <v>1006</v>
      </c>
      <c r="I58" s="198" t="s">
        <v>1007</v>
      </c>
      <c r="J58" s="245" t="s">
        <v>234</v>
      </c>
      <c r="K58" s="237" t="s">
        <v>32</v>
      </c>
      <c r="L58" s="238" t="s">
        <v>55</v>
      </c>
      <c r="M58" s="238" t="s">
        <v>1366</v>
      </c>
      <c r="N58" s="246" t="s">
        <v>1360</v>
      </c>
      <c r="O58" s="198" t="s">
        <v>906</v>
      </c>
      <c r="P58" s="198" t="s">
        <v>907</v>
      </c>
      <c r="Q58" s="246" t="s">
        <v>1367</v>
      </c>
      <c r="R58" s="276" t="s">
        <v>1368</v>
      </c>
      <c r="S58" s="191"/>
      <c r="T58" s="191"/>
      <c r="U58" s="194">
        <v>1</v>
      </c>
    </row>
    <row r="59" spans="1:21" s="277" customFormat="1" ht="20.25" x14ac:dyDescent="0.25">
      <c r="A59" s="554" t="s">
        <v>1369</v>
      </c>
      <c r="B59" s="555"/>
      <c r="C59" s="555"/>
      <c r="D59" s="555"/>
      <c r="E59" s="555"/>
      <c r="F59" s="555"/>
      <c r="G59" s="555"/>
      <c r="H59" s="555"/>
      <c r="I59" s="555"/>
      <c r="J59" s="555"/>
      <c r="K59" s="555"/>
      <c r="L59" s="555"/>
      <c r="M59" s="555"/>
      <c r="N59" s="555"/>
      <c r="O59" s="555"/>
      <c r="P59" s="555"/>
      <c r="Q59" s="555"/>
      <c r="R59" s="555"/>
      <c r="S59" s="555"/>
      <c r="T59" s="556"/>
      <c r="U59" s="194"/>
    </row>
    <row r="60" spans="1:21" s="203" customFormat="1" ht="20.25" customHeight="1" x14ac:dyDescent="0.3">
      <c r="A60" s="468" t="s">
        <v>42</v>
      </c>
      <c r="B60" s="469"/>
      <c r="C60" s="469"/>
      <c r="D60" s="469"/>
      <c r="E60" s="469"/>
      <c r="F60" s="469"/>
      <c r="G60" s="469"/>
      <c r="H60" s="469"/>
      <c r="I60" s="469"/>
      <c r="J60" s="469"/>
      <c r="K60" s="469"/>
      <c r="L60" s="469"/>
      <c r="M60" s="469"/>
      <c r="N60" s="469"/>
      <c r="O60" s="469"/>
      <c r="P60" s="469"/>
      <c r="Q60" s="469"/>
      <c r="R60" s="469"/>
      <c r="S60" s="469"/>
      <c r="T60" s="470"/>
      <c r="U60" s="194"/>
    </row>
    <row r="61" spans="1:21" s="277" customFormat="1" ht="360" customHeight="1" x14ac:dyDescent="0.3">
      <c r="A61" s="242">
        <v>1</v>
      </c>
      <c r="B61" s="198" t="s">
        <v>1370</v>
      </c>
      <c r="C61" s="279">
        <v>28180</v>
      </c>
      <c r="D61" s="242" t="s">
        <v>0</v>
      </c>
      <c r="E61" s="242"/>
      <c r="F61" s="238" t="s">
        <v>49</v>
      </c>
      <c r="G61" s="198" t="s">
        <v>1371</v>
      </c>
      <c r="H61" s="198" t="s">
        <v>1006</v>
      </c>
      <c r="I61" s="198" t="s">
        <v>1007</v>
      </c>
      <c r="J61" s="245" t="s">
        <v>260</v>
      </c>
      <c r="K61" s="237" t="s">
        <v>32</v>
      </c>
      <c r="L61" s="238" t="s">
        <v>55</v>
      </c>
      <c r="M61" s="198" t="s">
        <v>1372</v>
      </c>
      <c r="N61" s="246" t="s">
        <v>1360</v>
      </c>
      <c r="O61" s="198" t="s">
        <v>1373</v>
      </c>
      <c r="P61" s="198" t="s">
        <v>907</v>
      </c>
      <c r="Q61" s="246" t="s">
        <v>1374</v>
      </c>
      <c r="R61" s="276" t="s">
        <v>1375</v>
      </c>
      <c r="S61" s="224"/>
      <c r="T61" s="224"/>
      <c r="U61" s="194">
        <v>1</v>
      </c>
    </row>
    <row r="62" spans="1:21" s="203" customFormat="1" ht="20.25" customHeight="1" x14ac:dyDescent="0.3">
      <c r="A62" s="468" t="s">
        <v>43</v>
      </c>
      <c r="B62" s="469"/>
      <c r="C62" s="469"/>
      <c r="D62" s="469"/>
      <c r="E62" s="469"/>
      <c r="F62" s="469"/>
      <c r="G62" s="469"/>
      <c r="H62" s="469"/>
      <c r="I62" s="469"/>
      <c r="J62" s="469"/>
      <c r="K62" s="469"/>
      <c r="L62" s="469"/>
      <c r="M62" s="469"/>
      <c r="N62" s="469"/>
      <c r="O62" s="469"/>
      <c r="P62" s="469"/>
      <c r="Q62" s="469"/>
      <c r="R62" s="469"/>
      <c r="S62" s="469"/>
      <c r="T62" s="470"/>
      <c r="U62" s="194"/>
    </row>
    <row r="63" spans="1:21" s="277" customFormat="1" ht="360" customHeight="1" x14ac:dyDescent="0.3">
      <c r="A63" s="237">
        <v>1</v>
      </c>
      <c r="B63" s="237" t="s">
        <v>1376</v>
      </c>
      <c r="C63" s="237" t="s">
        <v>1377</v>
      </c>
      <c r="D63" s="237"/>
      <c r="E63" s="237" t="s">
        <v>0</v>
      </c>
      <c r="F63" s="237" t="s">
        <v>1378</v>
      </c>
      <c r="G63" s="237" t="s">
        <v>1371</v>
      </c>
      <c r="H63" s="198" t="s">
        <v>1006</v>
      </c>
      <c r="I63" s="198" t="s">
        <v>1007</v>
      </c>
      <c r="J63" s="237" t="s">
        <v>234</v>
      </c>
      <c r="K63" s="237" t="s">
        <v>32</v>
      </c>
      <c r="L63" s="238" t="s">
        <v>55</v>
      </c>
      <c r="M63" s="246" t="s">
        <v>1379</v>
      </c>
      <c r="N63" s="246" t="s">
        <v>1333</v>
      </c>
      <c r="O63" s="198" t="s">
        <v>906</v>
      </c>
      <c r="P63" s="198" t="s">
        <v>907</v>
      </c>
      <c r="Q63" s="246" t="s">
        <v>1380</v>
      </c>
      <c r="R63" s="276" t="s">
        <v>1381</v>
      </c>
      <c r="S63" s="224"/>
      <c r="T63" s="224"/>
      <c r="U63" s="194">
        <v>1</v>
      </c>
    </row>
    <row r="64" spans="1:21" s="277" customFormat="1" ht="360" customHeight="1" x14ac:dyDescent="0.25">
      <c r="A64" s="237">
        <v>2</v>
      </c>
      <c r="B64" s="237" t="s">
        <v>1382</v>
      </c>
      <c r="C64" s="237" t="s">
        <v>1383</v>
      </c>
      <c r="D64" s="237"/>
      <c r="E64" s="237" t="s">
        <v>0</v>
      </c>
      <c r="F64" s="237" t="s">
        <v>1384</v>
      </c>
      <c r="G64" s="237" t="s">
        <v>1371</v>
      </c>
      <c r="H64" s="198" t="s">
        <v>1006</v>
      </c>
      <c r="I64" s="198" t="s">
        <v>1007</v>
      </c>
      <c r="J64" s="237" t="s">
        <v>242</v>
      </c>
      <c r="K64" s="237" t="s">
        <v>32</v>
      </c>
      <c r="L64" s="238" t="s">
        <v>55</v>
      </c>
      <c r="M64" s="237" t="s">
        <v>1385</v>
      </c>
      <c r="N64" s="246" t="s">
        <v>1312</v>
      </c>
      <c r="O64" s="198" t="s">
        <v>906</v>
      </c>
      <c r="P64" s="198" t="s">
        <v>907</v>
      </c>
      <c r="Q64" s="246" t="s">
        <v>1386</v>
      </c>
      <c r="R64" s="276" t="s">
        <v>1387</v>
      </c>
      <c r="S64" s="231"/>
      <c r="T64" s="231"/>
      <c r="U64" s="194">
        <v>1</v>
      </c>
    </row>
    <row r="65" spans="1:21" s="277" customFormat="1" ht="360" customHeight="1" x14ac:dyDescent="0.25">
      <c r="A65" s="237">
        <v>3</v>
      </c>
      <c r="B65" s="237" t="s">
        <v>1388</v>
      </c>
      <c r="C65" s="237" t="s">
        <v>1389</v>
      </c>
      <c r="D65" s="237"/>
      <c r="E65" s="237" t="s">
        <v>0</v>
      </c>
      <c r="F65" s="237" t="s">
        <v>1390</v>
      </c>
      <c r="G65" s="237" t="s">
        <v>1371</v>
      </c>
      <c r="H65" s="198" t="s">
        <v>1006</v>
      </c>
      <c r="I65" s="198" t="s">
        <v>1007</v>
      </c>
      <c r="J65" s="237" t="s">
        <v>260</v>
      </c>
      <c r="K65" s="237" t="s">
        <v>32</v>
      </c>
      <c r="L65" s="238" t="s">
        <v>55</v>
      </c>
      <c r="M65" s="237" t="s">
        <v>1391</v>
      </c>
      <c r="N65" s="246" t="s">
        <v>1333</v>
      </c>
      <c r="O65" s="198" t="s">
        <v>906</v>
      </c>
      <c r="P65" s="198" t="s">
        <v>907</v>
      </c>
      <c r="Q65" s="246" t="s">
        <v>1392</v>
      </c>
      <c r="R65" s="276" t="s">
        <v>1393</v>
      </c>
      <c r="S65" s="231"/>
      <c r="T65" s="231"/>
      <c r="U65" s="194">
        <v>1</v>
      </c>
    </row>
    <row r="66" spans="1:21" s="277" customFormat="1" ht="20.25" x14ac:dyDescent="0.25">
      <c r="A66" s="554" t="s">
        <v>1394</v>
      </c>
      <c r="B66" s="555"/>
      <c r="C66" s="555"/>
      <c r="D66" s="555"/>
      <c r="E66" s="555"/>
      <c r="F66" s="555"/>
      <c r="G66" s="555"/>
      <c r="H66" s="555"/>
      <c r="I66" s="555"/>
      <c r="J66" s="555"/>
      <c r="K66" s="555"/>
      <c r="L66" s="555"/>
      <c r="M66" s="555"/>
      <c r="N66" s="555"/>
      <c r="O66" s="555"/>
      <c r="P66" s="555"/>
      <c r="Q66" s="555"/>
      <c r="R66" s="555"/>
      <c r="S66" s="555"/>
      <c r="T66" s="556"/>
      <c r="U66" s="194"/>
    </row>
    <row r="67" spans="1:21" s="203" customFormat="1" ht="20.25" customHeight="1" x14ac:dyDescent="0.3">
      <c r="A67" s="468" t="s">
        <v>42</v>
      </c>
      <c r="B67" s="469"/>
      <c r="C67" s="469"/>
      <c r="D67" s="469"/>
      <c r="E67" s="469"/>
      <c r="F67" s="469"/>
      <c r="G67" s="469"/>
      <c r="H67" s="469"/>
      <c r="I67" s="469"/>
      <c r="J67" s="469"/>
      <c r="K67" s="469"/>
      <c r="L67" s="469"/>
      <c r="M67" s="469"/>
      <c r="N67" s="469"/>
      <c r="O67" s="469"/>
      <c r="P67" s="469"/>
      <c r="Q67" s="469"/>
      <c r="R67" s="469"/>
      <c r="S67" s="469"/>
      <c r="T67" s="470"/>
      <c r="U67" s="194"/>
    </row>
    <row r="68" spans="1:21" s="277" customFormat="1" ht="360" customHeight="1" x14ac:dyDescent="0.3">
      <c r="A68" s="242">
        <v>1</v>
      </c>
      <c r="B68" s="198" t="s">
        <v>1395</v>
      </c>
      <c r="C68" s="279">
        <v>27902</v>
      </c>
      <c r="D68" s="242"/>
      <c r="E68" s="242" t="s">
        <v>0</v>
      </c>
      <c r="F68" s="238" t="s">
        <v>49</v>
      </c>
      <c r="G68" s="198" t="s">
        <v>1396</v>
      </c>
      <c r="H68" s="198" t="s">
        <v>1006</v>
      </c>
      <c r="I68" s="198" t="s">
        <v>1007</v>
      </c>
      <c r="J68" s="245" t="s">
        <v>234</v>
      </c>
      <c r="K68" s="237" t="s">
        <v>32</v>
      </c>
      <c r="L68" s="238" t="s">
        <v>55</v>
      </c>
      <c r="M68" s="198" t="s">
        <v>1397</v>
      </c>
      <c r="N68" s="246" t="s">
        <v>1360</v>
      </c>
      <c r="O68" s="198" t="s">
        <v>906</v>
      </c>
      <c r="P68" s="198" t="s">
        <v>907</v>
      </c>
      <c r="Q68" s="246" t="s">
        <v>1398</v>
      </c>
      <c r="R68" s="276" t="s">
        <v>1399</v>
      </c>
      <c r="S68" s="224"/>
      <c r="T68" s="224"/>
      <c r="U68" s="194">
        <v>1</v>
      </c>
    </row>
    <row r="69" spans="1:21" s="277" customFormat="1" ht="20.25" x14ac:dyDescent="0.25">
      <c r="A69" s="554" t="s">
        <v>1400</v>
      </c>
      <c r="B69" s="555"/>
      <c r="C69" s="555"/>
      <c r="D69" s="555"/>
      <c r="E69" s="555"/>
      <c r="F69" s="555"/>
      <c r="G69" s="555"/>
      <c r="H69" s="555"/>
      <c r="I69" s="555"/>
      <c r="J69" s="555"/>
      <c r="K69" s="555"/>
      <c r="L69" s="555"/>
      <c r="M69" s="555"/>
      <c r="N69" s="555"/>
      <c r="O69" s="555"/>
      <c r="P69" s="555"/>
      <c r="Q69" s="555"/>
      <c r="R69" s="555"/>
      <c r="S69" s="555"/>
      <c r="T69" s="556"/>
      <c r="U69" s="194"/>
    </row>
    <row r="70" spans="1:21" s="203" customFormat="1" ht="20.25" customHeight="1" x14ac:dyDescent="0.3">
      <c r="A70" s="468" t="s">
        <v>42</v>
      </c>
      <c r="B70" s="469"/>
      <c r="C70" s="469"/>
      <c r="D70" s="469"/>
      <c r="E70" s="469"/>
      <c r="F70" s="469"/>
      <c r="G70" s="469"/>
      <c r="H70" s="469"/>
      <c r="I70" s="469"/>
      <c r="J70" s="469"/>
      <c r="K70" s="469"/>
      <c r="L70" s="469"/>
      <c r="M70" s="469"/>
      <c r="N70" s="469"/>
      <c r="O70" s="469"/>
      <c r="P70" s="469"/>
      <c r="Q70" s="469"/>
      <c r="R70" s="469"/>
      <c r="S70" s="469"/>
      <c r="T70" s="470"/>
      <c r="U70" s="194"/>
    </row>
    <row r="71" spans="1:21" s="277" customFormat="1" ht="360" customHeight="1" x14ac:dyDescent="0.3">
      <c r="A71" s="198">
        <v>1</v>
      </c>
      <c r="B71" s="198" t="s">
        <v>1401</v>
      </c>
      <c r="C71" s="241">
        <v>28128</v>
      </c>
      <c r="D71" s="237" t="s">
        <v>0</v>
      </c>
      <c r="E71" s="200"/>
      <c r="F71" s="238" t="s">
        <v>113</v>
      </c>
      <c r="G71" s="198" t="s">
        <v>1402</v>
      </c>
      <c r="H71" s="198" t="s">
        <v>1006</v>
      </c>
      <c r="I71" s="198" t="s">
        <v>1007</v>
      </c>
      <c r="J71" s="280" t="s">
        <v>325</v>
      </c>
      <c r="K71" s="237" t="s">
        <v>32</v>
      </c>
      <c r="L71" s="238" t="s">
        <v>55</v>
      </c>
      <c r="M71" s="238" t="s">
        <v>1403</v>
      </c>
      <c r="N71" s="246" t="s">
        <v>1360</v>
      </c>
      <c r="O71" s="198" t="s">
        <v>1404</v>
      </c>
      <c r="P71" s="198" t="s">
        <v>907</v>
      </c>
      <c r="Q71" s="246" t="s">
        <v>1405</v>
      </c>
      <c r="R71" s="276" t="s">
        <v>1406</v>
      </c>
      <c r="S71" s="224"/>
      <c r="T71" s="224"/>
      <c r="U71" s="194">
        <v>1</v>
      </c>
    </row>
    <row r="72" spans="1:21" s="277" customFormat="1" ht="20.25" x14ac:dyDescent="0.25">
      <c r="A72" s="554" t="s">
        <v>43</v>
      </c>
      <c r="B72" s="555"/>
      <c r="C72" s="555"/>
      <c r="D72" s="555"/>
      <c r="E72" s="555"/>
      <c r="F72" s="555"/>
      <c r="G72" s="555"/>
      <c r="H72" s="555"/>
      <c r="I72" s="555"/>
      <c r="J72" s="555"/>
      <c r="K72" s="555"/>
      <c r="L72" s="555"/>
      <c r="M72" s="555"/>
      <c r="N72" s="555"/>
      <c r="O72" s="555"/>
      <c r="P72" s="555"/>
      <c r="Q72" s="555"/>
      <c r="R72" s="555"/>
      <c r="S72" s="555"/>
      <c r="T72" s="556"/>
      <c r="U72" s="194"/>
    </row>
    <row r="73" spans="1:21" s="277" customFormat="1" ht="360" customHeight="1" x14ac:dyDescent="0.3">
      <c r="A73" s="198">
        <v>1</v>
      </c>
      <c r="B73" s="198" t="s">
        <v>1407</v>
      </c>
      <c r="C73" s="241">
        <v>28549</v>
      </c>
      <c r="D73" s="237" t="s">
        <v>0</v>
      </c>
      <c r="E73" s="200"/>
      <c r="F73" s="238" t="s">
        <v>1408</v>
      </c>
      <c r="G73" s="198" t="s">
        <v>1402</v>
      </c>
      <c r="H73" s="198" t="s">
        <v>1006</v>
      </c>
      <c r="I73" s="198" t="s">
        <v>1007</v>
      </c>
      <c r="J73" s="237" t="s">
        <v>260</v>
      </c>
      <c r="K73" s="237" t="s">
        <v>32</v>
      </c>
      <c r="L73" s="238" t="s">
        <v>55</v>
      </c>
      <c r="M73" s="238" t="s">
        <v>1409</v>
      </c>
      <c r="N73" s="246" t="s">
        <v>1319</v>
      </c>
      <c r="O73" s="198" t="s">
        <v>1410</v>
      </c>
      <c r="P73" s="198" t="s">
        <v>907</v>
      </c>
      <c r="Q73" s="246" t="s">
        <v>1411</v>
      </c>
      <c r="R73" s="276" t="s">
        <v>1412</v>
      </c>
      <c r="S73" s="224"/>
      <c r="T73" s="224"/>
      <c r="U73" s="194">
        <v>1</v>
      </c>
    </row>
    <row r="74" spans="1:21" s="277" customFormat="1" ht="20.25" x14ac:dyDescent="0.25">
      <c r="A74" s="554" t="s">
        <v>1413</v>
      </c>
      <c r="B74" s="555"/>
      <c r="C74" s="555"/>
      <c r="D74" s="555"/>
      <c r="E74" s="555"/>
      <c r="F74" s="555"/>
      <c r="G74" s="555"/>
      <c r="H74" s="555"/>
      <c r="I74" s="555"/>
      <c r="J74" s="555"/>
      <c r="K74" s="555"/>
      <c r="L74" s="555"/>
      <c r="M74" s="555"/>
      <c r="N74" s="555"/>
      <c r="O74" s="555"/>
      <c r="P74" s="555"/>
      <c r="Q74" s="555"/>
      <c r="R74" s="555"/>
      <c r="S74" s="555"/>
      <c r="T74" s="556"/>
      <c r="U74" s="194"/>
    </row>
    <row r="75" spans="1:21" s="203" customFormat="1" ht="20.25" customHeight="1" x14ac:dyDescent="0.3">
      <c r="A75" s="468" t="s">
        <v>42</v>
      </c>
      <c r="B75" s="469"/>
      <c r="C75" s="469"/>
      <c r="D75" s="469"/>
      <c r="E75" s="469"/>
      <c r="F75" s="469"/>
      <c r="G75" s="469"/>
      <c r="H75" s="469"/>
      <c r="I75" s="469"/>
      <c r="J75" s="469"/>
      <c r="K75" s="469"/>
      <c r="L75" s="469"/>
      <c r="M75" s="469"/>
      <c r="N75" s="469"/>
      <c r="O75" s="469"/>
      <c r="P75" s="469"/>
      <c r="Q75" s="469"/>
      <c r="R75" s="469"/>
      <c r="S75" s="469"/>
      <c r="T75" s="470"/>
      <c r="U75" s="194"/>
    </row>
    <row r="76" spans="1:21" s="277" customFormat="1" ht="360" customHeight="1" x14ac:dyDescent="0.3">
      <c r="A76" s="198">
        <v>1</v>
      </c>
      <c r="B76" s="198" t="s">
        <v>1414</v>
      </c>
      <c r="C76" s="241">
        <v>29088</v>
      </c>
      <c r="D76" s="237"/>
      <c r="E76" s="200"/>
      <c r="F76" s="238" t="s">
        <v>113</v>
      </c>
      <c r="G76" s="198" t="s">
        <v>275</v>
      </c>
      <c r="H76" s="198" t="s">
        <v>1006</v>
      </c>
      <c r="I76" s="198" t="s">
        <v>1007</v>
      </c>
      <c r="J76" s="245" t="s">
        <v>242</v>
      </c>
      <c r="K76" s="237" t="s">
        <v>32</v>
      </c>
      <c r="L76" s="238" t="s">
        <v>55</v>
      </c>
      <c r="M76" s="246" t="s">
        <v>1415</v>
      </c>
      <c r="N76" s="246" t="s">
        <v>416</v>
      </c>
      <c r="O76" s="198" t="s">
        <v>906</v>
      </c>
      <c r="P76" s="198" t="s">
        <v>907</v>
      </c>
      <c r="Q76" s="189" t="s">
        <v>1416</v>
      </c>
      <c r="R76" s="276" t="s">
        <v>1417</v>
      </c>
      <c r="S76" s="224"/>
      <c r="T76" s="224"/>
      <c r="U76" s="194">
        <v>1</v>
      </c>
    </row>
    <row r="77" spans="1:21" s="277" customFormat="1" ht="20.25" x14ac:dyDescent="0.25">
      <c r="A77" s="554" t="s">
        <v>1418</v>
      </c>
      <c r="B77" s="555"/>
      <c r="C77" s="555"/>
      <c r="D77" s="555"/>
      <c r="E77" s="555"/>
      <c r="F77" s="555"/>
      <c r="G77" s="555"/>
      <c r="H77" s="555"/>
      <c r="I77" s="555"/>
      <c r="J77" s="555"/>
      <c r="K77" s="555"/>
      <c r="L77" s="555"/>
      <c r="M77" s="555"/>
      <c r="N77" s="555"/>
      <c r="O77" s="555"/>
      <c r="P77" s="555"/>
      <c r="Q77" s="555"/>
      <c r="R77" s="555"/>
      <c r="S77" s="555"/>
      <c r="T77" s="556"/>
      <c r="U77" s="194"/>
    </row>
    <row r="78" spans="1:21" s="203" customFormat="1" ht="20.25" customHeight="1" x14ac:dyDescent="0.3">
      <c r="A78" s="468" t="s">
        <v>42</v>
      </c>
      <c r="B78" s="469"/>
      <c r="C78" s="469"/>
      <c r="D78" s="469"/>
      <c r="E78" s="469"/>
      <c r="F78" s="469"/>
      <c r="G78" s="469"/>
      <c r="H78" s="469"/>
      <c r="I78" s="469"/>
      <c r="J78" s="469"/>
      <c r="K78" s="469"/>
      <c r="L78" s="469"/>
      <c r="M78" s="469"/>
      <c r="N78" s="469"/>
      <c r="O78" s="469"/>
      <c r="P78" s="469"/>
      <c r="Q78" s="469"/>
      <c r="R78" s="469"/>
      <c r="S78" s="469"/>
      <c r="T78" s="470"/>
      <c r="U78" s="194"/>
    </row>
    <row r="79" spans="1:21" s="277" customFormat="1" ht="360" customHeight="1" x14ac:dyDescent="0.3">
      <c r="A79" s="198">
        <v>1</v>
      </c>
      <c r="B79" s="198" t="s">
        <v>1419</v>
      </c>
      <c r="C79" s="281" t="s">
        <v>1420</v>
      </c>
      <c r="D79" s="198"/>
      <c r="E79" s="198" t="s">
        <v>0</v>
      </c>
      <c r="F79" s="198" t="s">
        <v>49</v>
      </c>
      <c r="G79" s="198" t="s">
        <v>1421</v>
      </c>
      <c r="H79" s="198" t="s">
        <v>1006</v>
      </c>
      <c r="I79" s="198" t="s">
        <v>1007</v>
      </c>
      <c r="J79" s="237" t="s">
        <v>234</v>
      </c>
      <c r="K79" s="237" t="s">
        <v>32</v>
      </c>
      <c r="L79" s="238" t="s">
        <v>55</v>
      </c>
      <c r="M79" s="246" t="s">
        <v>1422</v>
      </c>
      <c r="N79" s="246" t="s">
        <v>416</v>
      </c>
      <c r="O79" s="198" t="s">
        <v>906</v>
      </c>
      <c r="P79" s="198" t="s">
        <v>907</v>
      </c>
      <c r="Q79" s="238" t="s">
        <v>1423</v>
      </c>
      <c r="R79" s="276" t="s">
        <v>1424</v>
      </c>
      <c r="S79" s="224"/>
      <c r="T79" s="224"/>
      <c r="U79" s="194">
        <v>1</v>
      </c>
    </row>
    <row r="80" spans="1:21" s="277" customFormat="1" ht="360" customHeight="1" x14ac:dyDescent="0.3">
      <c r="A80" s="198">
        <v>2</v>
      </c>
      <c r="B80" s="198" t="s">
        <v>1425</v>
      </c>
      <c r="C80" s="281">
        <v>27841</v>
      </c>
      <c r="D80" s="198"/>
      <c r="E80" s="198" t="s">
        <v>0</v>
      </c>
      <c r="F80" s="198" t="s">
        <v>113</v>
      </c>
      <c r="G80" s="198" t="s">
        <v>1421</v>
      </c>
      <c r="H80" s="198" t="s">
        <v>1006</v>
      </c>
      <c r="I80" s="198" t="s">
        <v>1007</v>
      </c>
      <c r="J80" s="245" t="s">
        <v>234</v>
      </c>
      <c r="K80" s="237" t="s">
        <v>32</v>
      </c>
      <c r="L80" s="238" t="s">
        <v>55</v>
      </c>
      <c r="M80" s="246" t="s">
        <v>1426</v>
      </c>
      <c r="N80" s="246" t="s">
        <v>416</v>
      </c>
      <c r="O80" s="198" t="s">
        <v>906</v>
      </c>
      <c r="P80" s="198" t="s">
        <v>907</v>
      </c>
      <c r="Q80" s="238" t="s">
        <v>1427</v>
      </c>
      <c r="R80" s="276" t="s">
        <v>1428</v>
      </c>
      <c r="S80" s="224"/>
      <c r="T80" s="224"/>
      <c r="U80" s="194">
        <v>1</v>
      </c>
    </row>
    <row r="81" spans="1:21" s="277" customFormat="1" ht="20.25" x14ac:dyDescent="0.25">
      <c r="A81" s="554" t="s">
        <v>1429</v>
      </c>
      <c r="B81" s="555"/>
      <c r="C81" s="555"/>
      <c r="D81" s="555"/>
      <c r="E81" s="555"/>
      <c r="F81" s="555"/>
      <c r="G81" s="555"/>
      <c r="H81" s="555"/>
      <c r="I81" s="555"/>
      <c r="J81" s="555"/>
      <c r="K81" s="555"/>
      <c r="L81" s="555"/>
      <c r="M81" s="555"/>
      <c r="N81" s="555"/>
      <c r="O81" s="555"/>
      <c r="P81" s="555"/>
      <c r="Q81" s="555"/>
      <c r="R81" s="555"/>
      <c r="S81" s="555"/>
      <c r="T81" s="556"/>
      <c r="U81" s="194"/>
    </row>
    <row r="82" spans="1:21" s="277" customFormat="1" ht="20.25" x14ac:dyDescent="0.25">
      <c r="A82" s="554" t="s">
        <v>43</v>
      </c>
      <c r="B82" s="555"/>
      <c r="C82" s="555"/>
      <c r="D82" s="555"/>
      <c r="E82" s="555"/>
      <c r="F82" s="555"/>
      <c r="G82" s="555"/>
      <c r="H82" s="555"/>
      <c r="I82" s="555"/>
      <c r="J82" s="555"/>
      <c r="K82" s="555"/>
      <c r="L82" s="555"/>
      <c r="M82" s="555"/>
      <c r="N82" s="555"/>
      <c r="O82" s="555"/>
      <c r="P82" s="555"/>
      <c r="Q82" s="555"/>
      <c r="R82" s="555"/>
      <c r="S82" s="555"/>
      <c r="T82" s="556"/>
      <c r="U82" s="194"/>
    </row>
    <row r="83" spans="1:21" s="277" customFormat="1" ht="360" customHeight="1" x14ac:dyDescent="0.3">
      <c r="A83" s="242">
        <v>1</v>
      </c>
      <c r="B83" s="198" t="s">
        <v>1430</v>
      </c>
      <c r="C83" s="241">
        <v>27867</v>
      </c>
      <c r="D83" s="237"/>
      <c r="E83" s="237" t="s">
        <v>0</v>
      </c>
      <c r="F83" s="238" t="s">
        <v>1431</v>
      </c>
      <c r="G83" s="198" t="s">
        <v>1432</v>
      </c>
      <c r="H83" s="198" t="s">
        <v>1006</v>
      </c>
      <c r="I83" s="198" t="s">
        <v>1007</v>
      </c>
      <c r="J83" s="245" t="s">
        <v>234</v>
      </c>
      <c r="K83" s="237" t="s">
        <v>32</v>
      </c>
      <c r="L83" s="238" t="s">
        <v>55</v>
      </c>
      <c r="M83" s="238" t="s">
        <v>1359</v>
      </c>
      <c r="N83" s="246" t="s">
        <v>1319</v>
      </c>
      <c r="O83" s="198" t="s">
        <v>906</v>
      </c>
      <c r="P83" s="198" t="s">
        <v>907</v>
      </c>
      <c r="Q83" s="246" t="s">
        <v>1433</v>
      </c>
      <c r="R83" s="276" t="s">
        <v>1434</v>
      </c>
      <c r="S83" s="224"/>
      <c r="T83" s="224"/>
      <c r="U83" s="194">
        <v>1</v>
      </c>
    </row>
    <row r="84" spans="1:21" s="277" customFormat="1" ht="360" customHeight="1" x14ac:dyDescent="0.3">
      <c r="A84" s="242">
        <v>2</v>
      </c>
      <c r="B84" s="198" t="s">
        <v>1435</v>
      </c>
      <c r="C84" s="241">
        <v>29728</v>
      </c>
      <c r="D84" s="237" t="s">
        <v>0</v>
      </c>
      <c r="E84" s="237"/>
      <c r="F84" s="238" t="s">
        <v>1431</v>
      </c>
      <c r="G84" s="198" t="s">
        <v>1432</v>
      </c>
      <c r="H84" s="198" t="s">
        <v>1006</v>
      </c>
      <c r="I84" s="198" t="s">
        <v>1007</v>
      </c>
      <c r="J84" s="245" t="s">
        <v>260</v>
      </c>
      <c r="K84" s="237" t="s">
        <v>32</v>
      </c>
      <c r="L84" s="238" t="s">
        <v>55</v>
      </c>
      <c r="M84" s="238" t="s">
        <v>1436</v>
      </c>
      <c r="N84" s="246" t="s">
        <v>1319</v>
      </c>
      <c r="O84" s="198" t="s">
        <v>906</v>
      </c>
      <c r="P84" s="198" t="s">
        <v>907</v>
      </c>
      <c r="Q84" s="246" t="s">
        <v>1437</v>
      </c>
      <c r="R84" s="276" t="s">
        <v>1438</v>
      </c>
      <c r="S84" s="224"/>
      <c r="T84" s="224"/>
      <c r="U84" s="194">
        <v>1</v>
      </c>
    </row>
    <row r="85" spans="1:21" s="275" customFormat="1" ht="20.25" x14ac:dyDescent="0.25">
      <c r="A85" s="557" t="s">
        <v>1439</v>
      </c>
      <c r="B85" s="558"/>
      <c r="C85" s="558"/>
      <c r="D85" s="558"/>
      <c r="E85" s="558"/>
      <c r="F85" s="558"/>
      <c r="G85" s="558"/>
      <c r="H85" s="558"/>
      <c r="I85" s="558"/>
      <c r="J85" s="558"/>
      <c r="K85" s="558"/>
      <c r="L85" s="558"/>
      <c r="M85" s="558"/>
      <c r="N85" s="558"/>
      <c r="O85" s="558"/>
      <c r="P85" s="558"/>
      <c r="Q85" s="558"/>
      <c r="R85" s="558"/>
      <c r="S85" s="558"/>
      <c r="T85" s="559"/>
      <c r="U85" s="230"/>
    </row>
    <row r="86" spans="1:21" s="275" customFormat="1" ht="20.25" x14ac:dyDescent="0.25">
      <c r="A86" s="557" t="s">
        <v>43</v>
      </c>
      <c r="B86" s="558"/>
      <c r="C86" s="558"/>
      <c r="D86" s="558"/>
      <c r="E86" s="558"/>
      <c r="F86" s="558"/>
      <c r="G86" s="558"/>
      <c r="H86" s="558"/>
      <c r="I86" s="558"/>
      <c r="J86" s="558"/>
      <c r="K86" s="558"/>
      <c r="L86" s="558"/>
      <c r="M86" s="558"/>
      <c r="N86" s="558"/>
      <c r="O86" s="558"/>
      <c r="P86" s="558"/>
      <c r="Q86" s="558"/>
      <c r="R86" s="558"/>
      <c r="S86" s="558"/>
      <c r="T86" s="559"/>
      <c r="U86" s="230"/>
    </row>
    <row r="87" spans="1:21" s="277" customFormat="1" ht="360" customHeight="1" x14ac:dyDescent="0.3">
      <c r="A87" s="197">
        <v>1</v>
      </c>
      <c r="B87" s="237" t="s">
        <v>1440</v>
      </c>
      <c r="C87" s="282">
        <v>27920</v>
      </c>
      <c r="D87" s="283"/>
      <c r="E87" s="233" t="s">
        <v>0</v>
      </c>
      <c r="F87" s="197" t="s">
        <v>1441</v>
      </c>
      <c r="G87" s="197" t="s">
        <v>1442</v>
      </c>
      <c r="H87" s="198" t="s">
        <v>1006</v>
      </c>
      <c r="I87" s="198" t="s">
        <v>1007</v>
      </c>
      <c r="J87" s="237" t="s">
        <v>234</v>
      </c>
      <c r="K87" s="197" t="s">
        <v>32</v>
      </c>
      <c r="L87" s="246" t="s">
        <v>55</v>
      </c>
      <c r="M87" s="197" t="s">
        <v>1443</v>
      </c>
      <c r="N87" s="197" t="s">
        <v>1333</v>
      </c>
      <c r="O87" s="198" t="s">
        <v>906</v>
      </c>
      <c r="P87" s="198" t="s">
        <v>907</v>
      </c>
      <c r="Q87" s="246" t="s">
        <v>1444</v>
      </c>
      <c r="R87" s="276" t="s">
        <v>1445</v>
      </c>
      <c r="S87" s="224"/>
      <c r="T87" s="224"/>
      <c r="U87" s="194">
        <v>1</v>
      </c>
    </row>
    <row r="88" spans="1:21" s="277" customFormat="1" ht="360" customHeight="1" x14ac:dyDescent="0.3">
      <c r="A88" s="197">
        <v>2</v>
      </c>
      <c r="B88" s="198" t="s">
        <v>1446</v>
      </c>
      <c r="C88" s="284" t="s">
        <v>1447</v>
      </c>
      <c r="D88" s="197"/>
      <c r="E88" s="197" t="s">
        <v>0</v>
      </c>
      <c r="F88" s="200" t="s">
        <v>1448</v>
      </c>
      <c r="G88" s="200" t="s">
        <v>1442</v>
      </c>
      <c r="H88" s="198" t="s">
        <v>1006</v>
      </c>
      <c r="I88" s="198" t="s">
        <v>1007</v>
      </c>
      <c r="J88" s="237" t="s">
        <v>242</v>
      </c>
      <c r="K88" s="197" t="s">
        <v>32</v>
      </c>
      <c r="L88" s="238" t="s">
        <v>55</v>
      </c>
      <c r="M88" s="197" t="s">
        <v>1449</v>
      </c>
      <c r="N88" s="246" t="s">
        <v>1333</v>
      </c>
      <c r="O88" s="198" t="s">
        <v>1450</v>
      </c>
      <c r="P88" s="198" t="s">
        <v>907</v>
      </c>
      <c r="Q88" s="246" t="s">
        <v>1451</v>
      </c>
      <c r="R88" s="276" t="s">
        <v>1452</v>
      </c>
      <c r="S88" s="224"/>
      <c r="T88" s="224"/>
      <c r="U88" s="194">
        <v>1</v>
      </c>
    </row>
    <row r="89" spans="1:21" s="277" customFormat="1" ht="20.25" x14ac:dyDescent="0.25">
      <c r="A89" s="554" t="s">
        <v>1453</v>
      </c>
      <c r="B89" s="555"/>
      <c r="C89" s="555"/>
      <c r="D89" s="555"/>
      <c r="E89" s="555"/>
      <c r="F89" s="555"/>
      <c r="G89" s="555"/>
      <c r="H89" s="555"/>
      <c r="I89" s="555"/>
      <c r="J89" s="555"/>
      <c r="K89" s="555"/>
      <c r="L89" s="555"/>
      <c r="M89" s="555"/>
      <c r="N89" s="555"/>
      <c r="O89" s="555"/>
      <c r="P89" s="555"/>
      <c r="Q89" s="555"/>
      <c r="R89" s="555"/>
      <c r="S89" s="555"/>
      <c r="T89" s="556"/>
      <c r="U89" s="194"/>
    </row>
    <row r="90" spans="1:21" s="277" customFormat="1" ht="20.25" x14ac:dyDescent="0.25">
      <c r="A90" s="554" t="s">
        <v>43</v>
      </c>
      <c r="B90" s="555"/>
      <c r="C90" s="555"/>
      <c r="D90" s="555"/>
      <c r="E90" s="555"/>
      <c r="F90" s="555"/>
      <c r="G90" s="555"/>
      <c r="H90" s="555"/>
      <c r="I90" s="555"/>
      <c r="J90" s="555"/>
      <c r="K90" s="555"/>
      <c r="L90" s="555"/>
      <c r="M90" s="555"/>
      <c r="N90" s="555"/>
      <c r="O90" s="555"/>
      <c r="P90" s="555"/>
      <c r="Q90" s="555"/>
      <c r="R90" s="555"/>
      <c r="S90" s="555"/>
      <c r="T90" s="556"/>
      <c r="U90" s="194"/>
    </row>
    <row r="91" spans="1:21" s="277" customFormat="1" ht="360" customHeight="1" x14ac:dyDescent="0.3">
      <c r="A91" s="233">
        <v>1</v>
      </c>
      <c r="B91" s="198" t="s">
        <v>1454</v>
      </c>
      <c r="C91" s="241">
        <v>27945</v>
      </c>
      <c r="D91" s="237"/>
      <c r="E91" s="200" t="s">
        <v>0</v>
      </c>
      <c r="F91" s="238" t="s">
        <v>1455</v>
      </c>
      <c r="G91" s="198" t="s">
        <v>1456</v>
      </c>
      <c r="H91" s="198" t="s">
        <v>1006</v>
      </c>
      <c r="I91" s="198" t="s">
        <v>1007</v>
      </c>
      <c r="J91" s="245" t="s">
        <v>234</v>
      </c>
      <c r="K91" s="197" t="s">
        <v>32</v>
      </c>
      <c r="L91" s="238" t="s">
        <v>55</v>
      </c>
      <c r="M91" s="198" t="s">
        <v>1457</v>
      </c>
      <c r="N91" s="246" t="s">
        <v>1333</v>
      </c>
      <c r="O91" s="198" t="s">
        <v>906</v>
      </c>
      <c r="P91" s="198" t="s">
        <v>907</v>
      </c>
      <c r="Q91" s="246" t="s">
        <v>1458</v>
      </c>
      <c r="R91" s="276" t="s">
        <v>1459</v>
      </c>
      <c r="S91" s="224"/>
      <c r="T91" s="224"/>
      <c r="U91" s="194">
        <v>1</v>
      </c>
    </row>
    <row r="92" spans="1:21" s="277" customFormat="1" ht="20.25" x14ac:dyDescent="0.25">
      <c r="A92" s="554" t="s">
        <v>1460</v>
      </c>
      <c r="B92" s="555"/>
      <c r="C92" s="555"/>
      <c r="D92" s="555"/>
      <c r="E92" s="555"/>
      <c r="F92" s="555"/>
      <c r="G92" s="555"/>
      <c r="H92" s="555"/>
      <c r="I92" s="555"/>
      <c r="J92" s="555"/>
      <c r="K92" s="555"/>
      <c r="L92" s="555"/>
      <c r="M92" s="555"/>
      <c r="N92" s="555"/>
      <c r="O92" s="555"/>
      <c r="P92" s="555"/>
      <c r="Q92" s="555"/>
      <c r="R92" s="555"/>
      <c r="S92" s="555"/>
      <c r="T92" s="556"/>
      <c r="U92" s="194"/>
    </row>
    <row r="93" spans="1:21" s="277" customFormat="1" ht="20.25" x14ac:dyDescent="0.25">
      <c r="A93" s="554" t="s">
        <v>43</v>
      </c>
      <c r="B93" s="555"/>
      <c r="C93" s="555"/>
      <c r="D93" s="555"/>
      <c r="E93" s="555"/>
      <c r="F93" s="555"/>
      <c r="G93" s="555"/>
      <c r="H93" s="555"/>
      <c r="I93" s="555"/>
      <c r="J93" s="555"/>
      <c r="K93" s="555"/>
      <c r="L93" s="555"/>
      <c r="M93" s="555"/>
      <c r="N93" s="555"/>
      <c r="O93" s="555"/>
      <c r="P93" s="555"/>
      <c r="Q93" s="555"/>
      <c r="R93" s="555"/>
      <c r="S93" s="555"/>
      <c r="T93" s="556"/>
      <c r="U93" s="194"/>
    </row>
    <row r="94" spans="1:21" s="277" customFormat="1" ht="360" customHeight="1" x14ac:dyDescent="0.3">
      <c r="A94" s="198">
        <v>1</v>
      </c>
      <c r="B94" s="198" t="s">
        <v>1461</v>
      </c>
      <c r="C94" s="241">
        <v>28596</v>
      </c>
      <c r="D94" s="237"/>
      <c r="E94" s="237" t="s">
        <v>0</v>
      </c>
      <c r="F94" s="238" t="s">
        <v>429</v>
      </c>
      <c r="G94" s="198" t="s">
        <v>1462</v>
      </c>
      <c r="H94" s="198" t="s">
        <v>1006</v>
      </c>
      <c r="I94" s="198" t="s">
        <v>1007</v>
      </c>
      <c r="J94" s="237" t="s">
        <v>325</v>
      </c>
      <c r="K94" s="237" t="s">
        <v>32</v>
      </c>
      <c r="L94" s="238" t="s">
        <v>55</v>
      </c>
      <c r="M94" s="238" t="s">
        <v>56</v>
      </c>
      <c r="N94" s="246" t="s">
        <v>1319</v>
      </c>
      <c r="O94" s="198" t="s">
        <v>906</v>
      </c>
      <c r="P94" s="198" t="s">
        <v>907</v>
      </c>
      <c r="Q94" s="246" t="s">
        <v>1463</v>
      </c>
      <c r="R94" s="276" t="s">
        <v>1464</v>
      </c>
      <c r="S94" s="224"/>
      <c r="T94" s="224"/>
      <c r="U94" s="194">
        <v>1</v>
      </c>
    </row>
    <row r="95" spans="1:21" s="277" customFormat="1" ht="360" customHeight="1" x14ac:dyDescent="0.3">
      <c r="A95" s="198">
        <v>2</v>
      </c>
      <c r="B95" s="198" t="s">
        <v>1465</v>
      </c>
      <c r="C95" s="241">
        <v>30672</v>
      </c>
      <c r="D95" s="237"/>
      <c r="E95" s="237" t="s">
        <v>0</v>
      </c>
      <c r="F95" s="238" t="s">
        <v>1466</v>
      </c>
      <c r="G95" s="198" t="s">
        <v>1462</v>
      </c>
      <c r="H95" s="198" t="s">
        <v>1006</v>
      </c>
      <c r="I95" s="198" t="s">
        <v>1007</v>
      </c>
      <c r="J95" s="237" t="s">
        <v>242</v>
      </c>
      <c r="K95" s="237" t="s">
        <v>32</v>
      </c>
      <c r="L95" s="238" t="s">
        <v>55</v>
      </c>
      <c r="M95" s="238" t="s">
        <v>1467</v>
      </c>
      <c r="N95" s="246" t="s">
        <v>1319</v>
      </c>
      <c r="O95" s="198" t="s">
        <v>906</v>
      </c>
      <c r="P95" s="198" t="s">
        <v>907</v>
      </c>
      <c r="Q95" s="246" t="s">
        <v>1468</v>
      </c>
      <c r="R95" s="276" t="s">
        <v>1469</v>
      </c>
      <c r="S95" s="224"/>
      <c r="T95" s="224"/>
      <c r="U95" s="194">
        <v>1</v>
      </c>
    </row>
    <row r="96" spans="1:21" s="5" customFormat="1" ht="20.25" customHeight="1" x14ac:dyDescent="0.3">
      <c r="A96" s="494" t="s">
        <v>534</v>
      </c>
      <c r="B96" s="495"/>
      <c r="C96" s="495"/>
      <c r="D96" s="495"/>
      <c r="E96" s="495"/>
      <c r="F96" s="495"/>
      <c r="G96" s="495"/>
      <c r="H96" s="495"/>
      <c r="I96" s="495"/>
      <c r="J96" s="495"/>
      <c r="K96" s="495"/>
      <c r="L96" s="495"/>
      <c r="M96" s="495"/>
      <c r="N96" s="495"/>
      <c r="O96" s="495"/>
      <c r="P96" s="495"/>
      <c r="Q96" s="495"/>
      <c r="R96" s="495"/>
      <c r="S96" s="495"/>
      <c r="T96" s="496"/>
      <c r="U96" s="230"/>
    </row>
    <row r="97" spans="1:21" s="204" customFormat="1" ht="20.25" customHeight="1" x14ac:dyDescent="0.3">
      <c r="A97" s="458" t="s">
        <v>1543</v>
      </c>
      <c r="B97" s="459"/>
      <c r="C97" s="459"/>
      <c r="D97" s="459"/>
      <c r="E97" s="459"/>
      <c r="F97" s="459"/>
      <c r="G97" s="459"/>
      <c r="H97" s="459"/>
      <c r="I97" s="459"/>
      <c r="J97" s="459"/>
      <c r="K97" s="459"/>
      <c r="L97" s="459"/>
      <c r="M97" s="459"/>
      <c r="N97" s="459"/>
      <c r="O97" s="459"/>
      <c r="P97" s="459"/>
      <c r="Q97" s="459"/>
      <c r="R97" s="459"/>
      <c r="S97" s="459"/>
      <c r="T97" s="460"/>
      <c r="U97" s="194"/>
    </row>
    <row r="98" spans="1:21" s="204" customFormat="1" ht="20.25" customHeight="1" x14ac:dyDescent="0.3">
      <c r="A98" s="458" t="s">
        <v>42</v>
      </c>
      <c r="B98" s="459"/>
      <c r="C98" s="459"/>
      <c r="D98" s="459"/>
      <c r="E98" s="459"/>
      <c r="F98" s="459"/>
      <c r="G98" s="459"/>
      <c r="H98" s="459"/>
      <c r="I98" s="459"/>
      <c r="J98" s="459"/>
      <c r="K98" s="459"/>
      <c r="L98" s="459"/>
      <c r="M98" s="459"/>
      <c r="N98" s="459"/>
      <c r="O98" s="459"/>
      <c r="P98" s="459"/>
      <c r="Q98" s="459"/>
      <c r="R98" s="459"/>
      <c r="S98" s="459"/>
      <c r="T98" s="460"/>
      <c r="U98" s="194"/>
    </row>
    <row r="99" spans="1:21" s="296" customFormat="1" ht="360" customHeight="1" x14ac:dyDescent="0.3">
      <c r="A99" s="185">
        <v>1</v>
      </c>
      <c r="B99" s="185" t="s">
        <v>1544</v>
      </c>
      <c r="C99" s="186" t="s">
        <v>1545</v>
      </c>
      <c r="D99" s="187"/>
      <c r="E99" s="190" t="s">
        <v>0</v>
      </c>
      <c r="F99" s="185" t="s">
        <v>49</v>
      </c>
      <c r="G99" s="185" t="s">
        <v>1546</v>
      </c>
      <c r="H99" s="198" t="s">
        <v>1006</v>
      </c>
      <c r="I99" s="198" t="s">
        <v>1007</v>
      </c>
      <c r="J99" s="187" t="s">
        <v>325</v>
      </c>
      <c r="K99" s="187" t="s">
        <v>32</v>
      </c>
      <c r="L99" s="188" t="s">
        <v>55</v>
      </c>
      <c r="M99" s="294" t="s">
        <v>1547</v>
      </c>
      <c r="N99" s="187" t="s">
        <v>1548</v>
      </c>
      <c r="O99" s="185" t="s">
        <v>906</v>
      </c>
      <c r="P99" s="185" t="s">
        <v>1477</v>
      </c>
      <c r="Q99" s="225" t="s">
        <v>1549</v>
      </c>
      <c r="R99" s="215" t="s">
        <v>1550</v>
      </c>
      <c r="S99" s="295"/>
      <c r="T99" s="295"/>
      <c r="U99" s="194">
        <v>1</v>
      </c>
    </row>
    <row r="100" spans="1:21" s="204" customFormat="1" ht="20.25" customHeight="1" x14ac:dyDescent="0.3">
      <c r="A100" s="458" t="s">
        <v>1551</v>
      </c>
      <c r="B100" s="459"/>
      <c r="C100" s="459"/>
      <c r="D100" s="459"/>
      <c r="E100" s="459"/>
      <c r="F100" s="459"/>
      <c r="G100" s="459"/>
      <c r="H100" s="459"/>
      <c r="I100" s="459"/>
      <c r="J100" s="459"/>
      <c r="K100" s="459"/>
      <c r="L100" s="459"/>
      <c r="M100" s="459"/>
      <c r="N100" s="459"/>
      <c r="O100" s="459"/>
      <c r="P100" s="459"/>
      <c r="Q100" s="459"/>
      <c r="R100" s="459"/>
      <c r="S100" s="459"/>
      <c r="T100" s="460"/>
      <c r="U100" s="194"/>
    </row>
    <row r="101" spans="1:21" s="204" customFormat="1" ht="20.25" customHeight="1" x14ac:dyDescent="0.3">
      <c r="A101" s="458" t="s">
        <v>42</v>
      </c>
      <c r="B101" s="459"/>
      <c r="C101" s="459"/>
      <c r="D101" s="459"/>
      <c r="E101" s="459"/>
      <c r="F101" s="459"/>
      <c r="G101" s="459"/>
      <c r="H101" s="459"/>
      <c r="I101" s="459"/>
      <c r="J101" s="459"/>
      <c r="K101" s="459"/>
      <c r="L101" s="459"/>
      <c r="M101" s="459"/>
      <c r="N101" s="459"/>
      <c r="O101" s="459"/>
      <c r="P101" s="459"/>
      <c r="Q101" s="459"/>
      <c r="R101" s="459"/>
      <c r="S101" s="459"/>
      <c r="T101" s="460"/>
      <c r="U101" s="194"/>
    </row>
    <row r="102" spans="1:21" s="296" customFormat="1" ht="360" customHeight="1" x14ac:dyDescent="0.3">
      <c r="A102" s="185">
        <v>1</v>
      </c>
      <c r="B102" s="185" t="s">
        <v>1552</v>
      </c>
      <c r="C102" s="186" t="s">
        <v>1553</v>
      </c>
      <c r="D102" s="187"/>
      <c r="E102" s="185" t="s">
        <v>0</v>
      </c>
      <c r="F102" s="188" t="s">
        <v>49</v>
      </c>
      <c r="G102" s="185" t="s">
        <v>1554</v>
      </c>
      <c r="H102" s="198" t="s">
        <v>1006</v>
      </c>
      <c r="I102" s="198" t="s">
        <v>1007</v>
      </c>
      <c r="J102" s="187" t="s">
        <v>260</v>
      </c>
      <c r="K102" s="187" t="s">
        <v>32</v>
      </c>
      <c r="L102" s="188" t="s">
        <v>55</v>
      </c>
      <c r="M102" s="189" t="s">
        <v>1555</v>
      </c>
      <c r="N102" s="187" t="s">
        <v>1548</v>
      </c>
      <c r="O102" s="185" t="s">
        <v>906</v>
      </c>
      <c r="P102" s="185" t="s">
        <v>1477</v>
      </c>
      <c r="Q102" s="189" t="s">
        <v>1556</v>
      </c>
      <c r="R102" s="215" t="s">
        <v>1557</v>
      </c>
      <c r="S102" s="295"/>
      <c r="T102" s="295"/>
      <c r="U102" s="194">
        <v>1</v>
      </c>
    </row>
    <row r="103" spans="1:21" s="296" customFormat="1" ht="360" customHeight="1" x14ac:dyDescent="0.3">
      <c r="A103" s="185">
        <v>2</v>
      </c>
      <c r="B103" s="185" t="s">
        <v>1558</v>
      </c>
      <c r="C103" s="186" t="s">
        <v>1559</v>
      </c>
      <c r="D103" s="187" t="s">
        <v>0</v>
      </c>
      <c r="E103" s="185"/>
      <c r="F103" s="188" t="s">
        <v>113</v>
      </c>
      <c r="G103" s="185" t="s">
        <v>1554</v>
      </c>
      <c r="H103" s="198" t="s">
        <v>1006</v>
      </c>
      <c r="I103" s="198" t="s">
        <v>1007</v>
      </c>
      <c r="J103" s="187" t="s">
        <v>234</v>
      </c>
      <c r="K103" s="187" t="s">
        <v>32</v>
      </c>
      <c r="L103" s="188" t="s">
        <v>55</v>
      </c>
      <c r="M103" s="189" t="s">
        <v>1560</v>
      </c>
      <c r="N103" s="187" t="s">
        <v>1548</v>
      </c>
      <c r="O103" s="185" t="s">
        <v>906</v>
      </c>
      <c r="P103" s="185" t="s">
        <v>1477</v>
      </c>
      <c r="Q103" s="189" t="s">
        <v>1561</v>
      </c>
      <c r="R103" s="215" t="s">
        <v>1562</v>
      </c>
      <c r="S103" s="295"/>
      <c r="T103" s="295"/>
      <c r="U103" s="194">
        <v>1</v>
      </c>
    </row>
    <row r="104" spans="1:21" s="204" customFormat="1" ht="20.25" customHeight="1" x14ac:dyDescent="0.3">
      <c r="A104" s="458" t="s">
        <v>43</v>
      </c>
      <c r="B104" s="459"/>
      <c r="C104" s="459"/>
      <c r="D104" s="459"/>
      <c r="E104" s="459"/>
      <c r="F104" s="459"/>
      <c r="G104" s="459"/>
      <c r="H104" s="459"/>
      <c r="I104" s="459"/>
      <c r="J104" s="459"/>
      <c r="K104" s="459"/>
      <c r="L104" s="459"/>
      <c r="M104" s="459"/>
      <c r="N104" s="459"/>
      <c r="O104" s="459"/>
      <c r="P104" s="459"/>
      <c r="Q104" s="459"/>
      <c r="R104" s="459"/>
      <c r="S104" s="459"/>
      <c r="T104" s="460"/>
      <c r="U104" s="194"/>
    </row>
    <row r="105" spans="1:21" s="297" customFormat="1" ht="360" customHeight="1" x14ac:dyDescent="0.3">
      <c r="A105" s="189">
        <v>1</v>
      </c>
      <c r="B105" s="187" t="s">
        <v>1563</v>
      </c>
      <c r="C105" s="189" t="s">
        <v>1564</v>
      </c>
      <c r="D105" s="189"/>
      <c r="E105" s="187" t="s">
        <v>0</v>
      </c>
      <c r="F105" s="189" t="s">
        <v>466</v>
      </c>
      <c r="G105" s="185" t="s">
        <v>1554</v>
      </c>
      <c r="H105" s="198" t="s">
        <v>1006</v>
      </c>
      <c r="I105" s="198" t="s">
        <v>1007</v>
      </c>
      <c r="J105" s="187" t="s">
        <v>260</v>
      </c>
      <c r="K105" s="187" t="s">
        <v>32</v>
      </c>
      <c r="L105" s="188" t="s">
        <v>55</v>
      </c>
      <c r="M105" s="188" t="s">
        <v>1565</v>
      </c>
      <c r="N105" s="187" t="s">
        <v>1548</v>
      </c>
      <c r="O105" s="185" t="s">
        <v>906</v>
      </c>
      <c r="P105" s="185" t="s">
        <v>1477</v>
      </c>
      <c r="Q105" s="189" t="s">
        <v>1566</v>
      </c>
      <c r="R105" s="215" t="s">
        <v>1567</v>
      </c>
      <c r="S105" s="295"/>
      <c r="T105" s="295"/>
      <c r="U105" s="194">
        <v>1</v>
      </c>
    </row>
    <row r="106" spans="1:21" s="204" customFormat="1" ht="20.25" customHeight="1" x14ac:dyDescent="0.3">
      <c r="A106" s="458" t="s">
        <v>1568</v>
      </c>
      <c r="B106" s="459"/>
      <c r="C106" s="459"/>
      <c r="D106" s="459"/>
      <c r="E106" s="459"/>
      <c r="F106" s="459"/>
      <c r="G106" s="459"/>
      <c r="H106" s="459"/>
      <c r="I106" s="459"/>
      <c r="J106" s="459"/>
      <c r="K106" s="459"/>
      <c r="L106" s="459"/>
      <c r="M106" s="459"/>
      <c r="N106" s="459"/>
      <c r="O106" s="459"/>
      <c r="P106" s="459"/>
      <c r="Q106" s="459"/>
      <c r="R106" s="459"/>
      <c r="S106" s="459"/>
      <c r="T106" s="460"/>
      <c r="U106" s="194"/>
    </row>
    <row r="107" spans="1:21" s="204" customFormat="1" ht="20.25" customHeight="1" x14ac:dyDescent="0.3">
      <c r="A107" s="458" t="s">
        <v>42</v>
      </c>
      <c r="B107" s="459"/>
      <c r="C107" s="459"/>
      <c r="D107" s="459"/>
      <c r="E107" s="459"/>
      <c r="F107" s="459"/>
      <c r="G107" s="459"/>
      <c r="H107" s="459"/>
      <c r="I107" s="459"/>
      <c r="J107" s="459"/>
      <c r="K107" s="459"/>
      <c r="L107" s="459"/>
      <c r="M107" s="459"/>
      <c r="N107" s="459"/>
      <c r="O107" s="459"/>
      <c r="P107" s="459"/>
      <c r="Q107" s="459"/>
      <c r="R107" s="459"/>
      <c r="S107" s="459"/>
      <c r="T107" s="460"/>
      <c r="U107" s="194"/>
    </row>
    <row r="108" spans="1:21" s="297" customFormat="1" ht="360" customHeight="1" x14ac:dyDescent="0.3">
      <c r="A108" s="185">
        <v>1</v>
      </c>
      <c r="B108" s="185" t="s">
        <v>1569</v>
      </c>
      <c r="C108" s="196" t="s">
        <v>1570</v>
      </c>
      <c r="D108" s="187" t="s">
        <v>0</v>
      </c>
      <c r="E108" s="190"/>
      <c r="F108" s="188" t="s">
        <v>49</v>
      </c>
      <c r="G108" s="185" t="s">
        <v>1571</v>
      </c>
      <c r="H108" s="198" t="s">
        <v>1006</v>
      </c>
      <c r="I108" s="198" t="s">
        <v>1007</v>
      </c>
      <c r="J108" s="187" t="s">
        <v>325</v>
      </c>
      <c r="K108" s="187" t="s">
        <v>32</v>
      </c>
      <c r="L108" s="188" t="s">
        <v>55</v>
      </c>
      <c r="M108" s="188" t="s">
        <v>1572</v>
      </c>
      <c r="N108" s="187" t="s">
        <v>1548</v>
      </c>
      <c r="O108" s="185" t="s">
        <v>906</v>
      </c>
      <c r="P108" s="185" t="s">
        <v>1477</v>
      </c>
      <c r="Q108" s="189" t="s">
        <v>1573</v>
      </c>
      <c r="R108" s="215" t="s">
        <v>1574</v>
      </c>
      <c r="S108" s="295"/>
      <c r="T108" s="295"/>
      <c r="U108" s="194">
        <v>1</v>
      </c>
    </row>
    <row r="109" spans="1:21" s="297" customFormat="1" ht="360" customHeight="1" x14ac:dyDescent="0.3">
      <c r="A109" s="185">
        <v>2</v>
      </c>
      <c r="B109" s="185" t="s">
        <v>1575</v>
      </c>
      <c r="C109" s="196" t="s">
        <v>1576</v>
      </c>
      <c r="D109" s="187"/>
      <c r="E109" s="190" t="s">
        <v>0</v>
      </c>
      <c r="F109" s="188" t="s">
        <v>113</v>
      </c>
      <c r="G109" s="185" t="s">
        <v>1571</v>
      </c>
      <c r="H109" s="198" t="s">
        <v>1006</v>
      </c>
      <c r="I109" s="198" t="s">
        <v>1007</v>
      </c>
      <c r="J109" s="187" t="s">
        <v>325</v>
      </c>
      <c r="K109" s="187" t="s">
        <v>32</v>
      </c>
      <c r="L109" s="188" t="s">
        <v>55</v>
      </c>
      <c r="M109" s="188" t="s">
        <v>425</v>
      </c>
      <c r="N109" s="187" t="s">
        <v>1548</v>
      </c>
      <c r="O109" s="185" t="s">
        <v>906</v>
      </c>
      <c r="P109" s="185" t="s">
        <v>1477</v>
      </c>
      <c r="Q109" s="189" t="s">
        <v>1577</v>
      </c>
      <c r="R109" s="215" t="s">
        <v>1578</v>
      </c>
      <c r="S109" s="295"/>
      <c r="T109" s="295"/>
      <c r="U109" s="194">
        <v>1</v>
      </c>
    </row>
    <row r="110" spans="1:21" s="296" customFormat="1" ht="360" customHeight="1" x14ac:dyDescent="0.3">
      <c r="A110" s="185">
        <v>3</v>
      </c>
      <c r="B110" s="185" t="s">
        <v>1579</v>
      </c>
      <c r="C110" s="196" t="s">
        <v>1580</v>
      </c>
      <c r="D110" s="187"/>
      <c r="E110" s="190" t="s">
        <v>0</v>
      </c>
      <c r="F110" s="188" t="s">
        <v>113</v>
      </c>
      <c r="G110" s="185" t="s">
        <v>1571</v>
      </c>
      <c r="H110" s="198" t="s">
        <v>1006</v>
      </c>
      <c r="I110" s="198" t="s">
        <v>1007</v>
      </c>
      <c r="J110" s="187" t="s">
        <v>325</v>
      </c>
      <c r="K110" s="187" t="s">
        <v>32</v>
      </c>
      <c r="L110" s="188" t="s">
        <v>55</v>
      </c>
      <c r="M110" s="188" t="s">
        <v>56</v>
      </c>
      <c r="N110" s="187" t="s">
        <v>1548</v>
      </c>
      <c r="O110" s="185" t="s">
        <v>906</v>
      </c>
      <c r="P110" s="185" t="s">
        <v>1477</v>
      </c>
      <c r="Q110" s="189" t="s">
        <v>1581</v>
      </c>
      <c r="R110" s="215" t="s">
        <v>1582</v>
      </c>
      <c r="S110" s="295"/>
      <c r="T110" s="295"/>
      <c r="U110" s="194">
        <v>1</v>
      </c>
    </row>
    <row r="111" spans="1:21" s="204" customFormat="1" ht="20.25" customHeight="1" x14ac:dyDescent="0.3">
      <c r="A111" s="458" t="s">
        <v>1583</v>
      </c>
      <c r="B111" s="459"/>
      <c r="C111" s="459"/>
      <c r="D111" s="459"/>
      <c r="E111" s="459"/>
      <c r="F111" s="459"/>
      <c r="G111" s="459"/>
      <c r="H111" s="459"/>
      <c r="I111" s="459"/>
      <c r="J111" s="459"/>
      <c r="K111" s="459"/>
      <c r="L111" s="459"/>
      <c r="M111" s="459"/>
      <c r="N111" s="459"/>
      <c r="O111" s="459"/>
      <c r="P111" s="459"/>
      <c r="Q111" s="459"/>
      <c r="R111" s="459"/>
      <c r="S111" s="459"/>
      <c r="T111" s="460"/>
      <c r="U111" s="194"/>
    </row>
    <row r="112" spans="1:21" s="204" customFormat="1" ht="20.25" customHeight="1" x14ac:dyDescent="0.3">
      <c r="A112" s="458" t="s">
        <v>43</v>
      </c>
      <c r="B112" s="459"/>
      <c r="C112" s="459"/>
      <c r="D112" s="459"/>
      <c r="E112" s="459"/>
      <c r="F112" s="459"/>
      <c r="G112" s="459"/>
      <c r="H112" s="459"/>
      <c r="I112" s="459"/>
      <c r="J112" s="459"/>
      <c r="K112" s="459"/>
      <c r="L112" s="459"/>
      <c r="M112" s="459"/>
      <c r="N112" s="459"/>
      <c r="O112" s="459"/>
      <c r="P112" s="459"/>
      <c r="Q112" s="459"/>
      <c r="R112" s="459"/>
      <c r="S112" s="459"/>
      <c r="T112" s="460"/>
      <c r="U112" s="194"/>
    </row>
    <row r="113" spans="1:27" s="296" customFormat="1" ht="360" customHeight="1" x14ac:dyDescent="0.3">
      <c r="A113" s="185">
        <v>1</v>
      </c>
      <c r="B113" s="185" t="s">
        <v>1584</v>
      </c>
      <c r="C113" s="186" t="s">
        <v>1585</v>
      </c>
      <c r="D113" s="187"/>
      <c r="E113" s="187" t="s">
        <v>0</v>
      </c>
      <c r="F113" s="188" t="s">
        <v>1501</v>
      </c>
      <c r="G113" s="185" t="s">
        <v>1586</v>
      </c>
      <c r="H113" s="198" t="s">
        <v>1006</v>
      </c>
      <c r="I113" s="198" t="s">
        <v>1007</v>
      </c>
      <c r="J113" s="187" t="s">
        <v>325</v>
      </c>
      <c r="K113" s="187" t="s">
        <v>32</v>
      </c>
      <c r="L113" s="188" t="s">
        <v>55</v>
      </c>
      <c r="M113" s="188" t="s">
        <v>1587</v>
      </c>
      <c r="N113" s="187" t="s">
        <v>1548</v>
      </c>
      <c r="O113" s="185" t="s">
        <v>906</v>
      </c>
      <c r="P113" s="185" t="s">
        <v>1477</v>
      </c>
      <c r="Q113" s="189" t="s">
        <v>1566</v>
      </c>
      <c r="R113" s="215" t="s">
        <v>1588</v>
      </c>
      <c r="S113" s="295"/>
      <c r="T113" s="295"/>
      <c r="U113" s="194">
        <v>1</v>
      </c>
    </row>
    <row r="114" spans="1:27" s="204" customFormat="1" ht="20.25" customHeight="1" x14ac:dyDescent="0.3">
      <c r="A114" s="458" t="s">
        <v>1589</v>
      </c>
      <c r="B114" s="459"/>
      <c r="C114" s="459"/>
      <c r="D114" s="459"/>
      <c r="E114" s="459"/>
      <c r="F114" s="459"/>
      <c r="G114" s="459"/>
      <c r="H114" s="459"/>
      <c r="I114" s="459"/>
      <c r="J114" s="459"/>
      <c r="K114" s="459"/>
      <c r="L114" s="459"/>
      <c r="M114" s="459"/>
      <c r="N114" s="459"/>
      <c r="O114" s="459"/>
      <c r="P114" s="459"/>
      <c r="Q114" s="459"/>
      <c r="R114" s="459"/>
      <c r="S114" s="459"/>
      <c r="T114" s="460"/>
      <c r="U114" s="194"/>
    </row>
    <row r="115" spans="1:27" s="204" customFormat="1" ht="20.25" customHeight="1" x14ac:dyDescent="0.3">
      <c r="A115" s="458" t="s">
        <v>1590</v>
      </c>
      <c r="B115" s="459"/>
      <c r="C115" s="459"/>
      <c r="D115" s="459"/>
      <c r="E115" s="459"/>
      <c r="F115" s="459"/>
      <c r="G115" s="459"/>
      <c r="H115" s="459"/>
      <c r="I115" s="459"/>
      <c r="J115" s="459"/>
      <c r="K115" s="459"/>
      <c r="L115" s="459"/>
      <c r="M115" s="459"/>
      <c r="N115" s="459"/>
      <c r="O115" s="459"/>
      <c r="P115" s="459"/>
      <c r="Q115" s="459"/>
      <c r="R115" s="459"/>
      <c r="S115" s="459"/>
      <c r="T115" s="460"/>
      <c r="U115" s="194"/>
    </row>
    <row r="116" spans="1:27" s="296" customFormat="1" ht="360" customHeight="1" x14ac:dyDescent="0.3">
      <c r="A116" s="185">
        <v>1</v>
      </c>
      <c r="B116" s="185" t="s">
        <v>1591</v>
      </c>
      <c r="C116" s="186" t="s">
        <v>1592</v>
      </c>
      <c r="D116" s="187" t="s">
        <v>0</v>
      </c>
      <c r="E116" s="187"/>
      <c r="F116" s="188" t="s">
        <v>1501</v>
      </c>
      <c r="G116" s="185" t="s">
        <v>1593</v>
      </c>
      <c r="H116" s="198" t="s">
        <v>1006</v>
      </c>
      <c r="I116" s="198" t="s">
        <v>1007</v>
      </c>
      <c r="J116" s="187" t="s">
        <v>325</v>
      </c>
      <c r="K116" s="187" t="s">
        <v>32</v>
      </c>
      <c r="L116" s="188" t="s">
        <v>55</v>
      </c>
      <c r="M116" s="188" t="s">
        <v>56</v>
      </c>
      <c r="N116" s="187" t="s">
        <v>1548</v>
      </c>
      <c r="O116" s="185" t="s">
        <v>906</v>
      </c>
      <c r="P116" s="185" t="s">
        <v>1477</v>
      </c>
      <c r="Q116" s="189" t="s">
        <v>1594</v>
      </c>
      <c r="R116" s="215" t="s">
        <v>1595</v>
      </c>
      <c r="S116" s="295"/>
      <c r="T116" s="295"/>
      <c r="U116" s="194">
        <v>1</v>
      </c>
    </row>
    <row r="117" spans="1:27" s="204" customFormat="1" ht="20.25" customHeight="1" x14ac:dyDescent="0.3">
      <c r="A117" s="458" t="s">
        <v>1596</v>
      </c>
      <c r="B117" s="459"/>
      <c r="C117" s="459"/>
      <c r="D117" s="459"/>
      <c r="E117" s="459"/>
      <c r="F117" s="459"/>
      <c r="G117" s="459"/>
      <c r="H117" s="459"/>
      <c r="I117" s="459"/>
      <c r="J117" s="459"/>
      <c r="K117" s="459"/>
      <c r="L117" s="459"/>
      <c r="M117" s="459"/>
      <c r="N117" s="459"/>
      <c r="O117" s="459"/>
      <c r="P117" s="459"/>
      <c r="Q117" s="459"/>
      <c r="R117" s="459"/>
      <c r="S117" s="459"/>
      <c r="T117" s="460"/>
      <c r="U117" s="194"/>
    </row>
    <row r="118" spans="1:27" s="204" customFormat="1" ht="20.25" customHeight="1" x14ac:dyDescent="0.3">
      <c r="A118" s="458" t="s">
        <v>43</v>
      </c>
      <c r="B118" s="459"/>
      <c r="C118" s="459"/>
      <c r="D118" s="459"/>
      <c r="E118" s="459"/>
      <c r="F118" s="459"/>
      <c r="G118" s="459"/>
      <c r="H118" s="459"/>
      <c r="I118" s="459"/>
      <c r="J118" s="459"/>
      <c r="K118" s="459"/>
      <c r="L118" s="459"/>
      <c r="M118" s="459"/>
      <c r="N118" s="459"/>
      <c r="O118" s="459"/>
      <c r="P118" s="459"/>
      <c r="Q118" s="459"/>
      <c r="R118" s="459"/>
      <c r="S118" s="459"/>
      <c r="T118" s="460"/>
      <c r="U118" s="194"/>
    </row>
    <row r="119" spans="1:27" s="296" customFormat="1" ht="360" customHeight="1" x14ac:dyDescent="0.3">
      <c r="A119" s="185">
        <v>1</v>
      </c>
      <c r="B119" s="185" t="s">
        <v>1597</v>
      </c>
      <c r="C119" s="186" t="s">
        <v>1598</v>
      </c>
      <c r="D119" s="187"/>
      <c r="E119" s="187" t="s">
        <v>0</v>
      </c>
      <c r="F119" s="188" t="s">
        <v>1431</v>
      </c>
      <c r="G119" s="185" t="s">
        <v>1599</v>
      </c>
      <c r="H119" s="198" t="s">
        <v>1006</v>
      </c>
      <c r="I119" s="198" t="s">
        <v>1007</v>
      </c>
      <c r="J119" s="187" t="s">
        <v>1600</v>
      </c>
      <c r="K119" s="187" t="s">
        <v>32</v>
      </c>
      <c r="L119" s="188" t="s">
        <v>55</v>
      </c>
      <c r="M119" s="188" t="s">
        <v>1601</v>
      </c>
      <c r="N119" s="187" t="s">
        <v>1548</v>
      </c>
      <c r="O119" s="185" t="s">
        <v>906</v>
      </c>
      <c r="P119" s="185" t="s">
        <v>1477</v>
      </c>
      <c r="Q119" s="189" t="s">
        <v>1602</v>
      </c>
      <c r="R119" s="215" t="s">
        <v>1603</v>
      </c>
      <c r="S119" s="295"/>
      <c r="T119" s="295"/>
      <c r="U119" s="194">
        <v>1</v>
      </c>
    </row>
    <row r="120" spans="1:27" s="5" customFormat="1" ht="20.25" customHeight="1" x14ac:dyDescent="0.3">
      <c r="A120" s="494" t="s">
        <v>571</v>
      </c>
      <c r="B120" s="495"/>
      <c r="C120" s="495"/>
      <c r="D120" s="495"/>
      <c r="E120" s="495"/>
      <c r="F120" s="495"/>
      <c r="G120" s="495"/>
      <c r="H120" s="495"/>
      <c r="I120" s="495"/>
      <c r="J120" s="495"/>
      <c r="K120" s="495"/>
      <c r="L120" s="495"/>
      <c r="M120" s="495"/>
      <c r="N120" s="495"/>
      <c r="O120" s="495"/>
      <c r="P120" s="495"/>
      <c r="Q120" s="495"/>
      <c r="R120" s="495"/>
      <c r="S120" s="495"/>
      <c r="T120" s="496"/>
      <c r="U120" s="230"/>
    </row>
    <row r="121" spans="1:27" s="336" customFormat="1" ht="20.25" customHeight="1" x14ac:dyDescent="0.3">
      <c r="A121" s="551" t="s">
        <v>2173</v>
      </c>
      <c r="B121" s="552"/>
      <c r="C121" s="552"/>
      <c r="D121" s="552"/>
      <c r="E121" s="552"/>
      <c r="F121" s="552"/>
      <c r="G121" s="552"/>
      <c r="H121" s="552"/>
      <c r="I121" s="552"/>
      <c r="J121" s="552"/>
      <c r="K121" s="552"/>
      <c r="L121" s="552"/>
      <c r="M121" s="552"/>
      <c r="N121" s="552"/>
      <c r="O121" s="552"/>
      <c r="P121" s="552"/>
      <c r="Q121" s="552"/>
      <c r="R121" s="552"/>
      <c r="S121" s="552"/>
      <c r="T121" s="553"/>
      <c r="U121" s="194"/>
    </row>
    <row r="122" spans="1:27" s="336" customFormat="1" ht="20.25" customHeight="1" x14ac:dyDescent="0.3">
      <c r="A122" s="551" t="s">
        <v>43</v>
      </c>
      <c r="B122" s="552"/>
      <c r="C122" s="552"/>
      <c r="D122" s="552"/>
      <c r="E122" s="552"/>
      <c r="F122" s="552"/>
      <c r="G122" s="552"/>
      <c r="H122" s="552"/>
      <c r="I122" s="552"/>
      <c r="J122" s="552"/>
      <c r="K122" s="552"/>
      <c r="L122" s="552"/>
      <c r="M122" s="552"/>
      <c r="N122" s="552"/>
      <c r="O122" s="552"/>
      <c r="P122" s="552"/>
      <c r="Q122" s="552"/>
      <c r="R122" s="552"/>
      <c r="S122" s="552"/>
      <c r="T122" s="553"/>
      <c r="U122" s="194"/>
    </row>
    <row r="123" spans="1:27" s="336" customFormat="1" ht="282" customHeight="1" x14ac:dyDescent="0.3">
      <c r="A123" s="337">
        <v>1</v>
      </c>
      <c r="B123" s="325" t="s">
        <v>2174</v>
      </c>
      <c r="C123" s="338">
        <v>28883</v>
      </c>
      <c r="D123" s="302"/>
      <c r="E123" s="302" t="s">
        <v>0</v>
      </c>
      <c r="F123" s="302" t="s">
        <v>2175</v>
      </c>
      <c r="G123" s="302" t="s">
        <v>2176</v>
      </c>
      <c r="H123" s="339" t="s">
        <v>53</v>
      </c>
      <c r="I123" s="339" t="s">
        <v>33</v>
      </c>
      <c r="J123" s="325" t="s">
        <v>325</v>
      </c>
      <c r="K123" s="340" t="s">
        <v>32</v>
      </c>
      <c r="L123" s="341" t="s">
        <v>55</v>
      </c>
      <c r="M123" s="302" t="s">
        <v>2177</v>
      </c>
      <c r="N123" s="342" t="s">
        <v>1360</v>
      </c>
      <c r="O123" s="198" t="s">
        <v>906</v>
      </c>
      <c r="P123" s="198" t="s">
        <v>907</v>
      </c>
      <c r="Q123" s="302" t="s">
        <v>2178</v>
      </c>
      <c r="R123" s="343" t="s">
        <v>2179</v>
      </c>
      <c r="S123" s="224"/>
      <c r="T123" s="224"/>
      <c r="U123" s="194">
        <v>1</v>
      </c>
    </row>
    <row r="124" spans="1:27" s="346" customFormat="1" ht="268.5" customHeight="1" x14ac:dyDescent="0.3">
      <c r="A124" s="344">
        <v>2</v>
      </c>
      <c r="B124" s="339" t="s">
        <v>2180</v>
      </c>
      <c r="C124" s="345" t="s">
        <v>2181</v>
      </c>
      <c r="D124" s="340"/>
      <c r="E124" s="340" t="s">
        <v>0</v>
      </c>
      <c r="F124" s="341" t="s">
        <v>429</v>
      </c>
      <c r="G124" s="339" t="s">
        <v>562</v>
      </c>
      <c r="H124" s="339" t="s">
        <v>53</v>
      </c>
      <c r="I124" s="339" t="s">
        <v>33</v>
      </c>
      <c r="J124" s="340" t="s">
        <v>234</v>
      </c>
      <c r="K124" s="340" t="s">
        <v>32</v>
      </c>
      <c r="L124" s="341" t="s">
        <v>55</v>
      </c>
      <c r="M124" s="341" t="s">
        <v>56</v>
      </c>
      <c r="N124" s="342" t="s">
        <v>1360</v>
      </c>
      <c r="O124" s="198" t="s">
        <v>906</v>
      </c>
      <c r="P124" s="198" t="s">
        <v>907</v>
      </c>
      <c r="Q124" s="302" t="s">
        <v>2182</v>
      </c>
      <c r="R124" s="343" t="s">
        <v>2183</v>
      </c>
      <c r="S124" s="224"/>
      <c r="T124" s="224"/>
      <c r="U124" s="194">
        <v>1</v>
      </c>
    </row>
    <row r="125" spans="1:27" s="336" customFormat="1" ht="255.75" customHeight="1" x14ac:dyDescent="0.3">
      <c r="A125" s="337">
        <v>3</v>
      </c>
      <c r="B125" s="310" t="s">
        <v>2184</v>
      </c>
      <c r="C125" s="338">
        <v>28472</v>
      </c>
      <c r="D125" s="302"/>
      <c r="E125" s="301" t="s">
        <v>0</v>
      </c>
      <c r="F125" s="301" t="s">
        <v>413</v>
      </c>
      <c r="G125" s="302" t="s">
        <v>562</v>
      </c>
      <c r="H125" s="339" t="s">
        <v>53</v>
      </c>
      <c r="I125" s="339" t="s">
        <v>33</v>
      </c>
      <c r="J125" s="310" t="s">
        <v>325</v>
      </c>
      <c r="K125" s="302" t="s">
        <v>2185</v>
      </c>
      <c r="L125" s="341" t="s">
        <v>55</v>
      </c>
      <c r="M125" s="302" t="s">
        <v>2186</v>
      </c>
      <c r="N125" s="342" t="s">
        <v>1360</v>
      </c>
      <c r="O125" s="198" t="s">
        <v>906</v>
      </c>
      <c r="P125" s="198" t="s">
        <v>907</v>
      </c>
      <c r="Q125" s="302" t="s">
        <v>2187</v>
      </c>
      <c r="R125" s="343" t="s">
        <v>2188</v>
      </c>
      <c r="S125" s="224"/>
      <c r="T125" s="224"/>
      <c r="U125" s="194">
        <v>1</v>
      </c>
    </row>
    <row r="126" spans="1:27" s="348" customFormat="1" ht="20.25" x14ac:dyDescent="0.3">
      <c r="A126" s="548" t="s">
        <v>2189</v>
      </c>
      <c r="B126" s="549"/>
      <c r="C126" s="549"/>
      <c r="D126" s="549"/>
      <c r="E126" s="549"/>
      <c r="F126" s="549"/>
      <c r="G126" s="549"/>
      <c r="H126" s="549"/>
      <c r="I126" s="549"/>
      <c r="J126" s="549"/>
      <c r="K126" s="549"/>
      <c r="L126" s="549"/>
      <c r="M126" s="549"/>
      <c r="N126" s="549"/>
      <c r="O126" s="549"/>
      <c r="P126" s="549"/>
      <c r="Q126" s="549"/>
      <c r="R126" s="549"/>
      <c r="S126" s="549"/>
      <c r="T126" s="550"/>
      <c r="U126" s="194"/>
      <c r="V126" s="347"/>
      <c r="W126" s="347"/>
      <c r="X126" s="347"/>
      <c r="Y126" s="347"/>
      <c r="Z126" s="347"/>
      <c r="AA126" s="347"/>
    </row>
    <row r="127" spans="1:27" s="348" customFormat="1" ht="20.25" x14ac:dyDescent="0.3">
      <c r="A127" s="548" t="s">
        <v>42</v>
      </c>
      <c r="B127" s="549"/>
      <c r="C127" s="549"/>
      <c r="D127" s="549"/>
      <c r="E127" s="549"/>
      <c r="F127" s="549"/>
      <c r="G127" s="549"/>
      <c r="H127" s="549"/>
      <c r="I127" s="549"/>
      <c r="J127" s="549"/>
      <c r="K127" s="549"/>
      <c r="L127" s="549"/>
      <c r="M127" s="549"/>
      <c r="N127" s="549"/>
      <c r="O127" s="549"/>
      <c r="P127" s="549"/>
      <c r="Q127" s="549"/>
      <c r="R127" s="549"/>
      <c r="S127" s="549"/>
      <c r="T127" s="550"/>
      <c r="U127" s="194"/>
      <c r="V127" s="347"/>
      <c r="W127" s="347"/>
      <c r="X127" s="347"/>
      <c r="Y127" s="347"/>
      <c r="Z127" s="347"/>
      <c r="AA127" s="347"/>
    </row>
    <row r="128" spans="1:27" s="348" customFormat="1" ht="273" x14ac:dyDescent="0.3">
      <c r="A128" s="349">
        <v>1</v>
      </c>
      <c r="B128" s="309" t="s">
        <v>2190</v>
      </c>
      <c r="C128" s="350">
        <v>23746</v>
      </c>
      <c r="D128" s="351" t="s">
        <v>0</v>
      </c>
      <c r="E128" s="316"/>
      <c r="F128" s="300" t="s">
        <v>116</v>
      </c>
      <c r="G128" s="309" t="s">
        <v>563</v>
      </c>
      <c r="H128" s="339" t="s">
        <v>53</v>
      </c>
      <c r="I128" s="339" t="s">
        <v>33</v>
      </c>
      <c r="J128" s="352" t="s">
        <v>474</v>
      </c>
      <c r="K128" s="351" t="s">
        <v>32</v>
      </c>
      <c r="L128" s="300" t="s">
        <v>55</v>
      </c>
      <c r="M128" s="300" t="s">
        <v>56</v>
      </c>
      <c r="N128" s="342" t="s">
        <v>1360</v>
      </c>
      <c r="O128" s="198" t="s">
        <v>906</v>
      </c>
      <c r="P128" s="198" t="s">
        <v>907</v>
      </c>
      <c r="Q128" s="353" t="s">
        <v>2191</v>
      </c>
      <c r="R128" s="354" t="s">
        <v>2192</v>
      </c>
      <c r="S128" s="224"/>
      <c r="T128" s="224"/>
      <c r="U128" s="194">
        <v>1</v>
      </c>
      <c r="V128" s="355"/>
      <c r="W128" s="355"/>
      <c r="X128" s="355"/>
      <c r="Y128" s="355"/>
      <c r="Z128" s="355"/>
      <c r="AA128" s="355"/>
    </row>
    <row r="129" spans="1:27" s="348" customFormat="1" ht="20.25" x14ac:dyDescent="0.3">
      <c r="A129" s="548" t="s">
        <v>43</v>
      </c>
      <c r="B129" s="549"/>
      <c r="C129" s="549"/>
      <c r="D129" s="549"/>
      <c r="E129" s="549"/>
      <c r="F129" s="549"/>
      <c r="G129" s="549"/>
      <c r="H129" s="549"/>
      <c r="I129" s="549"/>
      <c r="J129" s="549"/>
      <c r="K129" s="549"/>
      <c r="L129" s="549"/>
      <c r="M129" s="549"/>
      <c r="N129" s="549"/>
      <c r="O129" s="549"/>
      <c r="P129" s="549"/>
      <c r="Q129" s="549"/>
      <c r="R129" s="549"/>
      <c r="S129" s="549"/>
      <c r="T129" s="550"/>
      <c r="U129" s="194"/>
      <c r="V129" s="347"/>
      <c r="W129" s="347"/>
      <c r="X129" s="347"/>
      <c r="Y129" s="347"/>
      <c r="Z129" s="347"/>
      <c r="AA129" s="347"/>
    </row>
    <row r="130" spans="1:27" s="348" customFormat="1" ht="270.75" customHeight="1" x14ac:dyDescent="0.3">
      <c r="A130" s="349">
        <v>1</v>
      </c>
      <c r="B130" s="309" t="s">
        <v>2193</v>
      </c>
      <c r="C130" s="350">
        <v>29448</v>
      </c>
      <c r="D130" s="309"/>
      <c r="E130" s="351" t="s">
        <v>0</v>
      </c>
      <c r="F130" s="300" t="s">
        <v>2194</v>
      </c>
      <c r="G130" s="309" t="s">
        <v>563</v>
      </c>
      <c r="H130" s="309" t="s">
        <v>53</v>
      </c>
      <c r="I130" s="309" t="s">
        <v>33</v>
      </c>
      <c r="J130" s="309" t="s">
        <v>260</v>
      </c>
      <c r="K130" s="351" t="s">
        <v>32</v>
      </c>
      <c r="L130" s="300" t="s">
        <v>55</v>
      </c>
      <c r="M130" s="300" t="s">
        <v>2195</v>
      </c>
      <c r="N130" s="342" t="s">
        <v>1360</v>
      </c>
      <c r="O130" s="198" t="s">
        <v>906</v>
      </c>
      <c r="P130" s="198" t="s">
        <v>907</v>
      </c>
      <c r="Q130" s="353" t="s">
        <v>2196</v>
      </c>
      <c r="R130" s="354" t="s">
        <v>2197</v>
      </c>
      <c r="S130" s="224"/>
      <c r="T130" s="224"/>
      <c r="U130" s="194">
        <v>1</v>
      </c>
      <c r="V130" s="355"/>
      <c r="W130" s="355"/>
      <c r="X130" s="355"/>
      <c r="Y130" s="355"/>
      <c r="Z130" s="355"/>
      <c r="AA130" s="355"/>
    </row>
    <row r="131" spans="1:27" s="348" customFormat="1" ht="253.5" x14ac:dyDescent="0.3">
      <c r="A131" s="349">
        <v>2</v>
      </c>
      <c r="B131" s="309" t="s">
        <v>2198</v>
      </c>
      <c r="C131" s="356" t="s">
        <v>2199</v>
      </c>
      <c r="D131" s="309"/>
      <c r="E131" s="351" t="s">
        <v>0</v>
      </c>
      <c r="F131" s="300" t="s">
        <v>2200</v>
      </c>
      <c r="G131" s="309" t="s">
        <v>563</v>
      </c>
      <c r="H131" s="309" t="s">
        <v>53</v>
      </c>
      <c r="I131" s="309" t="s">
        <v>33</v>
      </c>
      <c r="J131" s="309" t="s">
        <v>234</v>
      </c>
      <c r="K131" s="351" t="s">
        <v>32</v>
      </c>
      <c r="L131" s="300" t="s">
        <v>55</v>
      </c>
      <c r="M131" s="357" t="s">
        <v>2201</v>
      </c>
      <c r="N131" s="342" t="s">
        <v>1360</v>
      </c>
      <c r="O131" s="198" t="s">
        <v>906</v>
      </c>
      <c r="P131" s="198" t="s">
        <v>907</v>
      </c>
      <c r="Q131" s="353" t="s">
        <v>2202</v>
      </c>
      <c r="R131" s="354" t="s">
        <v>2203</v>
      </c>
      <c r="S131" s="224"/>
      <c r="T131" s="224"/>
      <c r="U131" s="194">
        <v>1</v>
      </c>
      <c r="V131" s="355"/>
      <c r="W131" s="355"/>
      <c r="X131" s="355"/>
      <c r="Y131" s="355"/>
      <c r="Z131" s="355"/>
      <c r="AA131" s="355"/>
    </row>
    <row r="132" spans="1:27" s="348" customFormat="1" ht="263.25" x14ac:dyDescent="0.3">
      <c r="A132" s="349">
        <v>3</v>
      </c>
      <c r="B132" s="309" t="s">
        <v>2204</v>
      </c>
      <c r="C132" s="350">
        <v>30244</v>
      </c>
      <c r="D132" s="351" t="s">
        <v>0</v>
      </c>
      <c r="E132" s="309"/>
      <c r="F132" s="300" t="s">
        <v>2194</v>
      </c>
      <c r="G132" s="309" t="s">
        <v>563</v>
      </c>
      <c r="H132" s="309" t="s">
        <v>53</v>
      </c>
      <c r="I132" s="309" t="s">
        <v>33</v>
      </c>
      <c r="J132" s="309" t="s">
        <v>242</v>
      </c>
      <c r="K132" s="351" t="s">
        <v>32</v>
      </c>
      <c r="L132" s="300" t="s">
        <v>55</v>
      </c>
      <c r="M132" s="300" t="s">
        <v>425</v>
      </c>
      <c r="N132" s="342" t="s">
        <v>1360</v>
      </c>
      <c r="O132" s="198" t="s">
        <v>906</v>
      </c>
      <c r="P132" s="198" t="s">
        <v>907</v>
      </c>
      <c r="Q132" s="353" t="s">
        <v>2205</v>
      </c>
      <c r="R132" s="354" t="s">
        <v>2206</v>
      </c>
      <c r="S132" s="224"/>
      <c r="T132" s="224"/>
      <c r="U132" s="194">
        <v>1</v>
      </c>
      <c r="V132" s="355"/>
      <c r="W132" s="355"/>
      <c r="X132" s="355"/>
      <c r="Y132" s="355"/>
      <c r="Z132" s="355"/>
      <c r="AA132" s="355"/>
    </row>
    <row r="133" spans="1:27" s="348" customFormat="1" ht="264.75" customHeight="1" x14ac:dyDescent="0.3">
      <c r="A133" s="349">
        <v>4</v>
      </c>
      <c r="B133" s="309" t="s">
        <v>2207</v>
      </c>
      <c r="C133" s="350">
        <v>26406</v>
      </c>
      <c r="D133" s="309"/>
      <c r="E133" s="351" t="s">
        <v>0</v>
      </c>
      <c r="F133" s="300" t="s">
        <v>429</v>
      </c>
      <c r="G133" s="309" t="s">
        <v>563</v>
      </c>
      <c r="H133" s="309" t="s">
        <v>53</v>
      </c>
      <c r="I133" s="309" t="s">
        <v>33</v>
      </c>
      <c r="J133" s="309" t="s">
        <v>474</v>
      </c>
      <c r="K133" s="351" t="s">
        <v>32</v>
      </c>
      <c r="L133" s="300" t="s">
        <v>55</v>
      </c>
      <c r="M133" s="300" t="s">
        <v>56</v>
      </c>
      <c r="N133" s="342" t="s">
        <v>1360</v>
      </c>
      <c r="O133" s="198" t="s">
        <v>906</v>
      </c>
      <c r="P133" s="198" t="s">
        <v>907</v>
      </c>
      <c r="Q133" s="357" t="s">
        <v>2208</v>
      </c>
      <c r="R133" s="354" t="s">
        <v>2209</v>
      </c>
      <c r="S133" s="224"/>
      <c r="T133" s="224"/>
      <c r="U133" s="194">
        <v>1</v>
      </c>
      <c r="V133" s="355"/>
      <c r="W133" s="355"/>
      <c r="X133" s="355"/>
      <c r="Y133" s="355"/>
      <c r="Z133" s="355"/>
      <c r="AA133" s="355"/>
    </row>
    <row r="134" spans="1:27" s="336" customFormat="1" ht="20.25" x14ac:dyDescent="0.3">
      <c r="A134" s="542" t="s">
        <v>2210</v>
      </c>
      <c r="B134" s="543"/>
      <c r="C134" s="543"/>
      <c r="D134" s="543"/>
      <c r="E134" s="543"/>
      <c r="F134" s="543"/>
      <c r="G134" s="543"/>
      <c r="H134" s="543"/>
      <c r="I134" s="543"/>
      <c r="J134" s="543"/>
      <c r="K134" s="543"/>
      <c r="L134" s="543"/>
      <c r="M134" s="543"/>
      <c r="N134" s="543"/>
      <c r="O134" s="543"/>
      <c r="P134" s="543"/>
      <c r="Q134" s="543"/>
      <c r="R134" s="543"/>
      <c r="S134" s="543"/>
      <c r="T134" s="544"/>
      <c r="U134" s="194"/>
    </row>
    <row r="135" spans="1:27" s="336" customFormat="1" ht="20.25" x14ac:dyDescent="0.3">
      <c r="A135" s="542" t="s">
        <v>43</v>
      </c>
      <c r="B135" s="543"/>
      <c r="C135" s="543"/>
      <c r="D135" s="543"/>
      <c r="E135" s="543"/>
      <c r="F135" s="543"/>
      <c r="G135" s="543"/>
      <c r="H135" s="543"/>
      <c r="I135" s="543"/>
      <c r="J135" s="543"/>
      <c r="K135" s="543"/>
      <c r="L135" s="543"/>
      <c r="M135" s="543"/>
      <c r="N135" s="543"/>
      <c r="O135" s="543"/>
      <c r="P135" s="543"/>
      <c r="Q135" s="543"/>
      <c r="R135" s="543"/>
      <c r="S135" s="543"/>
      <c r="T135" s="544"/>
      <c r="U135" s="194"/>
    </row>
    <row r="136" spans="1:27" s="346" customFormat="1" ht="245.25" customHeight="1" x14ac:dyDescent="0.3">
      <c r="A136" s="344">
        <v>1</v>
      </c>
      <c r="B136" s="339" t="s">
        <v>2211</v>
      </c>
      <c r="C136" s="345" t="s">
        <v>2212</v>
      </c>
      <c r="D136" s="340"/>
      <c r="E136" s="340" t="s">
        <v>0</v>
      </c>
      <c r="F136" s="341" t="s">
        <v>444</v>
      </c>
      <c r="G136" s="339" t="s">
        <v>564</v>
      </c>
      <c r="H136" s="339" t="s">
        <v>53</v>
      </c>
      <c r="I136" s="339" t="s">
        <v>33</v>
      </c>
      <c r="J136" s="340" t="s">
        <v>325</v>
      </c>
      <c r="K136" s="340" t="s">
        <v>32</v>
      </c>
      <c r="L136" s="341" t="s">
        <v>55</v>
      </c>
      <c r="M136" s="341" t="s">
        <v>2213</v>
      </c>
      <c r="N136" s="342" t="s">
        <v>1360</v>
      </c>
      <c r="O136" s="198" t="s">
        <v>906</v>
      </c>
      <c r="P136" s="198" t="s">
        <v>907</v>
      </c>
      <c r="Q136" s="358" t="s">
        <v>2214</v>
      </c>
      <c r="R136" s="343" t="s">
        <v>2215</v>
      </c>
      <c r="S136" s="224"/>
      <c r="T136" s="224"/>
      <c r="U136" s="194">
        <v>1</v>
      </c>
    </row>
    <row r="137" spans="1:27" s="346" customFormat="1" ht="269.25" customHeight="1" x14ac:dyDescent="0.3">
      <c r="A137" s="344">
        <v>2</v>
      </c>
      <c r="B137" s="339" t="s">
        <v>2216</v>
      </c>
      <c r="C137" s="345" t="s">
        <v>2217</v>
      </c>
      <c r="D137" s="340"/>
      <c r="E137" s="340" t="s">
        <v>0</v>
      </c>
      <c r="F137" s="341" t="s">
        <v>429</v>
      </c>
      <c r="G137" s="339" t="s">
        <v>564</v>
      </c>
      <c r="H137" s="339" t="s">
        <v>53</v>
      </c>
      <c r="I137" s="339" t="s">
        <v>33</v>
      </c>
      <c r="J137" s="340" t="s">
        <v>325</v>
      </c>
      <c r="K137" s="340" t="s">
        <v>32</v>
      </c>
      <c r="L137" s="341" t="s">
        <v>55</v>
      </c>
      <c r="M137" s="341" t="s">
        <v>2218</v>
      </c>
      <c r="N137" s="342" t="s">
        <v>1360</v>
      </c>
      <c r="O137" s="198" t="s">
        <v>906</v>
      </c>
      <c r="P137" s="198" t="s">
        <v>907</v>
      </c>
      <c r="Q137" s="358" t="s">
        <v>2219</v>
      </c>
      <c r="R137" s="343" t="s">
        <v>2220</v>
      </c>
      <c r="S137" s="224"/>
      <c r="T137" s="224"/>
      <c r="U137" s="194">
        <v>1</v>
      </c>
    </row>
    <row r="138" spans="1:27" s="346" customFormat="1" ht="261.75" customHeight="1" x14ac:dyDescent="0.3">
      <c r="A138" s="344">
        <v>3</v>
      </c>
      <c r="B138" s="339" t="s">
        <v>2221</v>
      </c>
      <c r="C138" s="345">
        <v>30944</v>
      </c>
      <c r="D138" s="340"/>
      <c r="E138" s="340" t="s">
        <v>0</v>
      </c>
      <c r="F138" s="341" t="s">
        <v>444</v>
      </c>
      <c r="G138" s="339" t="s">
        <v>564</v>
      </c>
      <c r="H138" s="339" t="s">
        <v>2222</v>
      </c>
      <c r="I138" s="339" t="s">
        <v>2223</v>
      </c>
      <c r="J138" s="340">
        <v>4</v>
      </c>
      <c r="K138" s="340" t="s">
        <v>32</v>
      </c>
      <c r="L138" s="341" t="s">
        <v>55</v>
      </c>
      <c r="M138" s="341" t="s">
        <v>2213</v>
      </c>
      <c r="N138" s="342" t="s">
        <v>416</v>
      </c>
      <c r="O138" s="198" t="s">
        <v>906</v>
      </c>
      <c r="P138" s="198" t="s">
        <v>907</v>
      </c>
      <c r="Q138" s="358" t="s">
        <v>2224</v>
      </c>
      <c r="R138" s="343" t="s">
        <v>2225</v>
      </c>
      <c r="S138" s="224"/>
      <c r="T138" s="224"/>
      <c r="U138" s="194">
        <v>1</v>
      </c>
    </row>
    <row r="139" spans="1:27" s="346" customFormat="1" ht="273" x14ac:dyDescent="0.3">
      <c r="A139" s="344">
        <v>4</v>
      </c>
      <c r="B139" s="339" t="s">
        <v>2226</v>
      </c>
      <c r="C139" s="345">
        <v>25239</v>
      </c>
      <c r="D139" s="340"/>
      <c r="E139" s="340" t="s">
        <v>0</v>
      </c>
      <c r="F139" s="341" t="s">
        <v>429</v>
      </c>
      <c r="G139" s="339" t="s">
        <v>564</v>
      </c>
      <c r="H139" s="339" t="s">
        <v>53</v>
      </c>
      <c r="I139" s="339" t="s">
        <v>33</v>
      </c>
      <c r="J139" s="340" t="s">
        <v>234</v>
      </c>
      <c r="K139" s="340" t="s">
        <v>32</v>
      </c>
      <c r="L139" s="341" t="s">
        <v>55</v>
      </c>
      <c r="M139" s="341" t="s">
        <v>2227</v>
      </c>
      <c r="N139" s="342" t="s">
        <v>416</v>
      </c>
      <c r="O139" s="198" t="s">
        <v>906</v>
      </c>
      <c r="P139" s="198" t="s">
        <v>907</v>
      </c>
      <c r="Q139" s="358" t="s">
        <v>2228</v>
      </c>
      <c r="R139" s="343" t="s">
        <v>2229</v>
      </c>
      <c r="S139" s="224"/>
      <c r="T139" s="224"/>
      <c r="U139" s="194">
        <v>1</v>
      </c>
    </row>
    <row r="140" spans="1:27" s="346" customFormat="1" ht="267" customHeight="1" x14ac:dyDescent="0.3">
      <c r="A140" s="344">
        <v>5</v>
      </c>
      <c r="B140" s="339" t="s">
        <v>2230</v>
      </c>
      <c r="C140" s="345">
        <v>28859</v>
      </c>
      <c r="D140" s="340"/>
      <c r="E140" s="340" t="s">
        <v>0</v>
      </c>
      <c r="F140" s="341" t="s">
        <v>2231</v>
      </c>
      <c r="G140" s="339" t="s">
        <v>564</v>
      </c>
      <c r="H140" s="339" t="s">
        <v>53</v>
      </c>
      <c r="I140" s="339" t="s">
        <v>33</v>
      </c>
      <c r="J140" s="340" t="s">
        <v>260</v>
      </c>
      <c r="K140" s="340" t="s">
        <v>32</v>
      </c>
      <c r="L140" s="341" t="s">
        <v>55</v>
      </c>
      <c r="M140" s="341" t="s">
        <v>2232</v>
      </c>
      <c r="N140" s="342" t="s">
        <v>1360</v>
      </c>
      <c r="O140" s="198" t="s">
        <v>906</v>
      </c>
      <c r="P140" s="198" t="s">
        <v>907</v>
      </c>
      <c r="Q140" s="358" t="s">
        <v>2233</v>
      </c>
      <c r="R140" s="343" t="s">
        <v>2234</v>
      </c>
      <c r="S140" s="224"/>
      <c r="T140" s="224"/>
      <c r="U140" s="194">
        <v>1</v>
      </c>
    </row>
    <row r="141" spans="1:27" s="346" customFormat="1" ht="276.75" customHeight="1" x14ac:dyDescent="0.3">
      <c r="A141" s="344">
        <v>6</v>
      </c>
      <c r="B141" s="339" t="s">
        <v>2235</v>
      </c>
      <c r="C141" s="345">
        <v>28104</v>
      </c>
      <c r="D141" s="340"/>
      <c r="E141" s="340" t="s">
        <v>0</v>
      </c>
      <c r="F141" s="341" t="s">
        <v>2236</v>
      </c>
      <c r="G141" s="339" t="s">
        <v>564</v>
      </c>
      <c r="H141" s="339" t="s">
        <v>53</v>
      </c>
      <c r="I141" s="339" t="s">
        <v>33</v>
      </c>
      <c r="J141" s="340" t="s">
        <v>234</v>
      </c>
      <c r="K141" s="340" t="s">
        <v>32</v>
      </c>
      <c r="L141" s="341" t="s">
        <v>55</v>
      </c>
      <c r="M141" s="341" t="s">
        <v>2237</v>
      </c>
      <c r="N141" s="342" t="s">
        <v>1360</v>
      </c>
      <c r="O141" s="198" t="s">
        <v>906</v>
      </c>
      <c r="P141" s="198" t="s">
        <v>907</v>
      </c>
      <c r="Q141" s="358" t="s">
        <v>2238</v>
      </c>
      <c r="R141" s="343" t="s">
        <v>2239</v>
      </c>
      <c r="S141" s="224"/>
      <c r="T141" s="224"/>
      <c r="U141" s="194">
        <v>1</v>
      </c>
    </row>
    <row r="142" spans="1:27" s="346" customFormat="1" ht="253.5" x14ac:dyDescent="0.3">
      <c r="A142" s="344">
        <v>7</v>
      </c>
      <c r="B142" s="339" t="s">
        <v>2240</v>
      </c>
      <c r="C142" s="345">
        <v>30675</v>
      </c>
      <c r="D142" s="340"/>
      <c r="E142" s="340" t="s">
        <v>0</v>
      </c>
      <c r="F142" s="341" t="s">
        <v>2241</v>
      </c>
      <c r="G142" s="339" t="s">
        <v>564</v>
      </c>
      <c r="H142" s="339" t="s">
        <v>53</v>
      </c>
      <c r="I142" s="339" t="s">
        <v>33</v>
      </c>
      <c r="J142" s="340" t="s">
        <v>242</v>
      </c>
      <c r="K142" s="340" t="s">
        <v>32</v>
      </c>
      <c r="L142" s="341" t="s">
        <v>55</v>
      </c>
      <c r="M142" s="341" t="s">
        <v>2242</v>
      </c>
      <c r="N142" s="342" t="s">
        <v>1360</v>
      </c>
      <c r="O142" s="198" t="s">
        <v>906</v>
      </c>
      <c r="P142" s="198" t="s">
        <v>907</v>
      </c>
      <c r="Q142" s="358" t="s">
        <v>2243</v>
      </c>
      <c r="R142" s="343" t="s">
        <v>2244</v>
      </c>
      <c r="S142" s="224"/>
      <c r="T142" s="224"/>
      <c r="U142" s="194">
        <v>1</v>
      </c>
    </row>
    <row r="143" spans="1:27" s="346" customFormat="1" ht="258.75" customHeight="1" x14ac:dyDescent="0.3">
      <c r="A143" s="344">
        <v>8</v>
      </c>
      <c r="B143" s="339" t="s">
        <v>2245</v>
      </c>
      <c r="C143" s="345">
        <v>27077</v>
      </c>
      <c r="D143" s="340"/>
      <c r="E143" s="340" t="s">
        <v>0</v>
      </c>
      <c r="F143" s="341" t="s">
        <v>2246</v>
      </c>
      <c r="G143" s="339" t="s">
        <v>564</v>
      </c>
      <c r="H143" s="339" t="s">
        <v>53</v>
      </c>
      <c r="I143" s="339" t="s">
        <v>33</v>
      </c>
      <c r="J143" s="340" t="s">
        <v>325</v>
      </c>
      <c r="K143" s="340" t="s">
        <v>32</v>
      </c>
      <c r="L143" s="341" t="s">
        <v>55</v>
      </c>
      <c r="M143" s="341" t="s">
        <v>2218</v>
      </c>
      <c r="N143" s="342" t="s">
        <v>416</v>
      </c>
      <c r="O143" s="198" t="s">
        <v>906</v>
      </c>
      <c r="P143" s="198" t="s">
        <v>907</v>
      </c>
      <c r="Q143" s="358" t="s">
        <v>2247</v>
      </c>
      <c r="R143" s="343" t="s">
        <v>2248</v>
      </c>
      <c r="S143" s="224"/>
      <c r="T143" s="224"/>
      <c r="U143" s="194">
        <v>1</v>
      </c>
    </row>
    <row r="144" spans="1:27" s="336" customFormat="1" ht="20.25" x14ac:dyDescent="0.3">
      <c r="A144" s="542" t="s">
        <v>2249</v>
      </c>
      <c r="B144" s="543"/>
      <c r="C144" s="543"/>
      <c r="D144" s="543"/>
      <c r="E144" s="543"/>
      <c r="F144" s="543"/>
      <c r="G144" s="543"/>
      <c r="H144" s="543"/>
      <c r="I144" s="543"/>
      <c r="J144" s="543"/>
      <c r="K144" s="543"/>
      <c r="L144" s="543"/>
      <c r="M144" s="543"/>
      <c r="N144" s="543"/>
      <c r="O144" s="543"/>
      <c r="P144" s="543"/>
      <c r="Q144" s="543"/>
      <c r="R144" s="543"/>
      <c r="S144" s="543"/>
      <c r="T144" s="544"/>
      <c r="U144" s="194"/>
    </row>
    <row r="145" spans="1:21" s="336" customFormat="1" ht="20.25" x14ac:dyDescent="0.3">
      <c r="A145" s="542" t="s">
        <v>42</v>
      </c>
      <c r="B145" s="543"/>
      <c r="C145" s="543"/>
      <c r="D145" s="543"/>
      <c r="E145" s="543"/>
      <c r="F145" s="543"/>
      <c r="G145" s="543"/>
      <c r="H145" s="543"/>
      <c r="I145" s="543"/>
      <c r="J145" s="543"/>
      <c r="K145" s="543"/>
      <c r="L145" s="543"/>
      <c r="M145" s="543"/>
      <c r="N145" s="543"/>
      <c r="O145" s="543"/>
      <c r="P145" s="543"/>
      <c r="Q145" s="543"/>
      <c r="R145" s="543"/>
      <c r="S145" s="543"/>
      <c r="T145" s="544"/>
      <c r="U145" s="194"/>
    </row>
    <row r="146" spans="1:21" s="346" customFormat="1" ht="273" x14ac:dyDescent="0.3">
      <c r="A146" s="344">
        <v>1</v>
      </c>
      <c r="B146" s="339" t="s">
        <v>2250</v>
      </c>
      <c r="C146" s="345" t="s">
        <v>2251</v>
      </c>
      <c r="D146" s="340" t="s">
        <v>0</v>
      </c>
      <c r="E146" s="339"/>
      <c r="F146" s="339" t="s">
        <v>49</v>
      </c>
      <c r="G146" s="339" t="s">
        <v>565</v>
      </c>
      <c r="H146" s="339" t="s">
        <v>53</v>
      </c>
      <c r="I146" s="339" t="s">
        <v>33</v>
      </c>
      <c r="J146" s="325" t="s">
        <v>474</v>
      </c>
      <c r="K146" s="340" t="s">
        <v>32</v>
      </c>
      <c r="L146" s="339" t="s">
        <v>55</v>
      </c>
      <c r="M146" s="342" t="s">
        <v>2252</v>
      </c>
      <c r="N146" s="342" t="s">
        <v>1360</v>
      </c>
      <c r="O146" s="198" t="s">
        <v>906</v>
      </c>
      <c r="P146" s="198" t="s">
        <v>907</v>
      </c>
      <c r="Q146" s="302" t="s">
        <v>2253</v>
      </c>
      <c r="R146" s="359" t="s">
        <v>2254</v>
      </c>
      <c r="S146" s="224"/>
      <c r="T146" s="224"/>
      <c r="U146" s="194">
        <v>1</v>
      </c>
    </row>
    <row r="147" spans="1:21" s="346" customFormat="1" ht="285.75" customHeight="1" x14ac:dyDescent="0.3">
      <c r="A147" s="360">
        <v>2</v>
      </c>
      <c r="B147" s="310" t="s">
        <v>2255</v>
      </c>
      <c r="C147" s="325" t="s">
        <v>374</v>
      </c>
      <c r="D147" s="310"/>
      <c r="E147" s="310" t="s">
        <v>0</v>
      </c>
      <c r="F147" s="310" t="s">
        <v>113</v>
      </c>
      <c r="G147" s="310" t="s">
        <v>565</v>
      </c>
      <c r="H147" s="339" t="s">
        <v>53</v>
      </c>
      <c r="I147" s="339" t="s">
        <v>33</v>
      </c>
      <c r="J147" s="310" t="s">
        <v>242</v>
      </c>
      <c r="K147" s="310" t="s">
        <v>32</v>
      </c>
      <c r="L147" s="310" t="s">
        <v>55</v>
      </c>
      <c r="M147" s="325" t="s">
        <v>2256</v>
      </c>
      <c r="N147" s="342" t="s">
        <v>1360</v>
      </c>
      <c r="O147" s="198" t="s">
        <v>906</v>
      </c>
      <c r="P147" s="198" t="s">
        <v>907</v>
      </c>
      <c r="Q147" s="302" t="s">
        <v>2257</v>
      </c>
      <c r="R147" s="343" t="s">
        <v>2258</v>
      </c>
      <c r="S147" s="224"/>
      <c r="T147" s="224"/>
      <c r="U147" s="194">
        <v>1</v>
      </c>
    </row>
    <row r="148" spans="1:21" s="346" customFormat="1" ht="20.25" x14ac:dyDescent="0.3">
      <c r="A148" s="542" t="s">
        <v>43</v>
      </c>
      <c r="B148" s="543"/>
      <c r="C148" s="543"/>
      <c r="D148" s="543"/>
      <c r="E148" s="543"/>
      <c r="F148" s="543"/>
      <c r="G148" s="543"/>
      <c r="H148" s="543"/>
      <c r="I148" s="543"/>
      <c r="J148" s="543"/>
      <c r="K148" s="543"/>
      <c r="L148" s="543"/>
      <c r="M148" s="543"/>
      <c r="N148" s="543"/>
      <c r="O148" s="543"/>
      <c r="P148" s="543"/>
      <c r="Q148" s="543"/>
      <c r="R148" s="543"/>
      <c r="S148" s="543"/>
      <c r="T148" s="544"/>
      <c r="U148" s="194"/>
    </row>
    <row r="149" spans="1:21" s="346" customFormat="1" ht="249.75" customHeight="1" x14ac:dyDescent="0.3">
      <c r="A149" s="344">
        <v>1</v>
      </c>
      <c r="B149" s="339" t="s">
        <v>417</v>
      </c>
      <c r="C149" s="345" t="s">
        <v>2259</v>
      </c>
      <c r="D149" s="340"/>
      <c r="E149" s="340" t="s">
        <v>0</v>
      </c>
      <c r="F149" s="339" t="s">
        <v>2194</v>
      </c>
      <c r="G149" s="339" t="s">
        <v>565</v>
      </c>
      <c r="H149" s="339" t="s">
        <v>53</v>
      </c>
      <c r="I149" s="339" t="s">
        <v>33</v>
      </c>
      <c r="J149" s="340" t="s">
        <v>325</v>
      </c>
      <c r="K149" s="340" t="s">
        <v>32</v>
      </c>
      <c r="L149" s="339" t="s">
        <v>55</v>
      </c>
      <c r="M149" s="339" t="s">
        <v>425</v>
      </c>
      <c r="N149" s="342" t="s">
        <v>1360</v>
      </c>
      <c r="O149" s="198" t="s">
        <v>906</v>
      </c>
      <c r="P149" s="198" t="s">
        <v>907</v>
      </c>
      <c r="Q149" s="302" t="s">
        <v>2260</v>
      </c>
      <c r="R149" s="343" t="s">
        <v>2261</v>
      </c>
      <c r="S149" s="224"/>
      <c r="T149" s="224"/>
      <c r="U149" s="194">
        <v>1</v>
      </c>
    </row>
    <row r="150" spans="1:21" s="336" customFormat="1" ht="20.25" x14ac:dyDescent="0.3">
      <c r="A150" s="542" t="s">
        <v>2262</v>
      </c>
      <c r="B150" s="543"/>
      <c r="C150" s="543"/>
      <c r="D150" s="543"/>
      <c r="E150" s="543"/>
      <c r="F150" s="543"/>
      <c r="G150" s="543"/>
      <c r="H150" s="543"/>
      <c r="I150" s="543"/>
      <c r="J150" s="543"/>
      <c r="K150" s="543"/>
      <c r="L150" s="543"/>
      <c r="M150" s="543"/>
      <c r="N150" s="543"/>
      <c r="O150" s="543"/>
      <c r="P150" s="543"/>
      <c r="Q150" s="543"/>
      <c r="R150" s="543"/>
      <c r="S150" s="543"/>
      <c r="T150" s="544"/>
      <c r="U150" s="194"/>
    </row>
    <row r="151" spans="1:21" s="361" customFormat="1" ht="20.25" x14ac:dyDescent="0.3">
      <c r="A151" s="545" t="s">
        <v>43</v>
      </c>
      <c r="B151" s="546"/>
      <c r="C151" s="546"/>
      <c r="D151" s="546"/>
      <c r="E151" s="546"/>
      <c r="F151" s="546"/>
      <c r="G151" s="546"/>
      <c r="H151" s="546"/>
      <c r="I151" s="546"/>
      <c r="J151" s="546"/>
      <c r="K151" s="546"/>
      <c r="L151" s="546"/>
      <c r="M151" s="546"/>
      <c r="N151" s="546"/>
      <c r="O151" s="546"/>
      <c r="P151" s="546"/>
      <c r="Q151" s="546"/>
      <c r="R151" s="546"/>
      <c r="S151" s="546"/>
      <c r="T151" s="547"/>
      <c r="U151" s="194"/>
    </row>
    <row r="152" spans="1:21" s="361" customFormat="1" ht="222" customHeight="1" x14ac:dyDescent="0.3">
      <c r="A152" s="344">
        <v>1</v>
      </c>
      <c r="B152" s="339" t="s">
        <v>2263</v>
      </c>
      <c r="C152" s="345" t="s">
        <v>2264</v>
      </c>
      <c r="D152" s="340" t="s">
        <v>0</v>
      </c>
      <c r="E152" s="339"/>
      <c r="F152" s="341" t="s">
        <v>2265</v>
      </c>
      <c r="G152" s="339" t="s">
        <v>566</v>
      </c>
      <c r="H152" s="339" t="s">
        <v>53</v>
      </c>
      <c r="I152" s="339" t="s">
        <v>33</v>
      </c>
      <c r="J152" s="340" t="s">
        <v>325</v>
      </c>
      <c r="K152" s="340" t="s">
        <v>32</v>
      </c>
      <c r="L152" s="341" t="s">
        <v>55</v>
      </c>
      <c r="M152" s="342" t="s">
        <v>2266</v>
      </c>
      <c r="N152" s="342" t="s">
        <v>1360</v>
      </c>
      <c r="O152" s="198" t="s">
        <v>906</v>
      </c>
      <c r="P152" s="198" t="s">
        <v>907</v>
      </c>
      <c r="Q152" s="358" t="s">
        <v>2267</v>
      </c>
      <c r="R152" s="343" t="s">
        <v>2268</v>
      </c>
      <c r="S152" s="224"/>
      <c r="T152" s="224"/>
      <c r="U152" s="194">
        <v>1</v>
      </c>
    </row>
    <row r="153" spans="1:21" s="361" customFormat="1" ht="227.25" customHeight="1" x14ac:dyDescent="0.3">
      <c r="A153" s="344">
        <v>2</v>
      </c>
      <c r="B153" s="339" t="s">
        <v>2269</v>
      </c>
      <c r="C153" s="345" t="s">
        <v>2270</v>
      </c>
      <c r="D153" s="340"/>
      <c r="E153" s="339" t="s">
        <v>0</v>
      </c>
      <c r="F153" s="341" t="s">
        <v>1317</v>
      </c>
      <c r="G153" s="339" t="s">
        <v>566</v>
      </c>
      <c r="H153" s="339" t="s">
        <v>53</v>
      </c>
      <c r="I153" s="339" t="s">
        <v>33</v>
      </c>
      <c r="J153" s="340" t="s">
        <v>260</v>
      </c>
      <c r="K153" s="340" t="s">
        <v>32</v>
      </c>
      <c r="L153" s="341" t="s">
        <v>55</v>
      </c>
      <c r="M153" s="341" t="s">
        <v>2271</v>
      </c>
      <c r="N153" s="342" t="s">
        <v>1360</v>
      </c>
      <c r="O153" s="185" t="s">
        <v>906</v>
      </c>
      <c r="P153" s="185" t="s">
        <v>907</v>
      </c>
      <c r="Q153" s="358" t="s">
        <v>2272</v>
      </c>
      <c r="R153" s="343" t="s">
        <v>2273</v>
      </c>
      <c r="S153" s="224"/>
      <c r="T153" s="224"/>
      <c r="U153" s="288">
        <v>1</v>
      </c>
    </row>
    <row r="154" spans="1:21" s="361" customFormat="1" ht="270.75" customHeight="1" x14ac:dyDescent="0.3">
      <c r="A154" s="344">
        <v>3</v>
      </c>
      <c r="B154" s="339" t="s">
        <v>2274</v>
      </c>
      <c r="C154" s="345" t="s">
        <v>2275</v>
      </c>
      <c r="D154" s="340"/>
      <c r="E154" s="339" t="s">
        <v>0</v>
      </c>
      <c r="F154" s="341" t="s">
        <v>444</v>
      </c>
      <c r="G154" s="339" t="s">
        <v>566</v>
      </c>
      <c r="H154" s="339" t="s">
        <v>53</v>
      </c>
      <c r="I154" s="339" t="s">
        <v>33</v>
      </c>
      <c r="J154" s="340" t="s">
        <v>242</v>
      </c>
      <c r="K154" s="340" t="s">
        <v>32</v>
      </c>
      <c r="L154" s="341" t="s">
        <v>55</v>
      </c>
      <c r="M154" s="341" t="s">
        <v>2276</v>
      </c>
      <c r="N154" s="342" t="s">
        <v>1360</v>
      </c>
      <c r="O154" s="198" t="s">
        <v>906</v>
      </c>
      <c r="P154" s="198" t="s">
        <v>907</v>
      </c>
      <c r="Q154" s="358" t="s">
        <v>2277</v>
      </c>
      <c r="R154" s="343" t="s">
        <v>2278</v>
      </c>
      <c r="S154" s="224"/>
      <c r="T154" s="224"/>
      <c r="U154" s="194">
        <v>1</v>
      </c>
    </row>
    <row r="155" spans="1:21" s="361" customFormat="1" ht="213" customHeight="1" x14ac:dyDescent="0.3">
      <c r="A155" s="344">
        <v>4</v>
      </c>
      <c r="B155" s="339" t="s">
        <v>2279</v>
      </c>
      <c r="C155" s="345" t="s">
        <v>2280</v>
      </c>
      <c r="D155" s="340"/>
      <c r="E155" s="339" t="s">
        <v>0</v>
      </c>
      <c r="F155" s="341" t="s">
        <v>413</v>
      </c>
      <c r="G155" s="339" t="s">
        <v>566</v>
      </c>
      <c r="H155" s="339" t="s">
        <v>53</v>
      </c>
      <c r="I155" s="339" t="s">
        <v>33</v>
      </c>
      <c r="J155" s="340" t="s">
        <v>242</v>
      </c>
      <c r="K155" s="340" t="s">
        <v>32</v>
      </c>
      <c r="L155" s="341" t="s">
        <v>55</v>
      </c>
      <c r="M155" s="341" t="s">
        <v>2281</v>
      </c>
      <c r="N155" s="342" t="s">
        <v>1360</v>
      </c>
      <c r="O155" s="198" t="s">
        <v>906</v>
      </c>
      <c r="P155" s="198" t="s">
        <v>907</v>
      </c>
      <c r="Q155" s="358" t="s">
        <v>2282</v>
      </c>
      <c r="R155" s="343" t="s">
        <v>2283</v>
      </c>
      <c r="S155" s="224"/>
      <c r="T155" s="224"/>
      <c r="U155" s="194">
        <v>1</v>
      </c>
    </row>
    <row r="156" spans="1:21" s="336" customFormat="1" ht="20.25" x14ac:dyDescent="0.3">
      <c r="A156" s="542" t="s">
        <v>2284</v>
      </c>
      <c r="B156" s="543"/>
      <c r="C156" s="543"/>
      <c r="D156" s="543"/>
      <c r="E156" s="543"/>
      <c r="F156" s="543"/>
      <c r="G156" s="543"/>
      <c r="H156" s="543"/>
      <c r="I156" s="543"/>
      <c r="J156" s="543"/>
      <c r="K156" s="543"/>
      <c r="L156" s="543"/>
      <c r="M156" s="543"/>
      <c r="N156" s="543"/>
      <c r="O156" s="543"/>
      <c r="P156" s="543"/>
      <c r="Q156" s="543"/>
      <c r="R156" s="543"/>
      <c r="S156" s="543"/>
      <c r="T156" s="544"/>
      <c r="U156" s="194"/>
    </row>
    <row r="157" spans="1:21" s="336" customFormat="1" ht="20.25" x14ac:dyDescent="0.3">
      <c r="A157" s="542" t="s">
        <v>43</v>
      </c>
      <c r="B157" s="543"/>
      <c r="C157" s="543"/>
      <c r="D157" s="543"/>
      <c r="E157" s="543"/>
      <c r="F157" s="543"/>
      <c r="G157" s="543"/>
      <c r="H157" s="543"/>
      <c r="I157" s="543"/>
      <c r="J157" s="543"/>
      <c r="K157" s="543"/>
      <c r="L157" s="543"/>
      <c r="M157" s="543"/>
      <c r="N157" s="543"/>
      <c r="O157" s="543"/>
      <c r="P157" s="543"/>
      <c r="Q157" s="543"/>
      <c r="R157" s="543"/>
      <c r="S157" s="543"/>
      <c r="T157" s="544"/>
      <c r="U157" s="194"/>
    </row>
    <row r="158" spans="1:21" s="346" customFormat="1" ht="243" customHeight="1" x14ac:dyDescent="0.3">
      <c r="A158" s="344">
        <v>1</v>
      </c>
      <c r="B158" s="339" t="s">
        <v>2285</v>
      </c>
      <c r="C158" s="345" t="s">
        <v>2286</v>
      </c>
      <c r="D158" s="340"/>
      <c r="E158" s="340" t="s">
        <v>0</v>
      </c>
      <c r="F158" s="341" t="s">
        <v>2287</v>
      </c>
      <c r="G158" s="339" t="s">
        <v>567</v>
      </c>
      <c r="H158" s="339" t="s">
        <v>53</v>
      </c>
      <c r="I158" s="339" t="s">
        <v>33</v>
      </c>
      <c r="J158" s="340" t="s">
        <v>234</v>
      </c>
      <c r="K158" s="340" t="s">
        <v>32</v>
      </c>
      <c r="L158" s="341" t="s">
        <v>55</v>
      </c>
      <c r="M158" s="341" t="s">
        <v>2288</v>
      </c>
      <c r="N158" s="342" t="s">
        <v>1360</v>
      </c>
      <c r="O158" s="198" t="s">
        <v>906</v>
      </c>
      <c r="P158" s="198" t="s">
        <v>907</v>
      </c>
      <c r="Q158" s="358" t="s">
        <v>2289</v>
      </c>
      <c r="R158" s="343" t="s">
        <v>2290</v>
      </c>
      <c r="S158" s="224"/>
      <c r="T158" s="224"/>
      <c r="U158" s="194">
        <v>1</v>
      </c>
    </row>
    <row r="159" spans="1:21" s="346" customFormat="1" ht="247.5" customHeight="1" x14ac:dyDescent="0.3">
      <c r="A159" s="344">
        <v>2</v>
      </c>
      <c r="B159" s="339" t="s">
        <v>2291</v>
      </c>
      <c r="C159" s="345" t="s">
        <v>2292</v>
      </c>
      <c r="D159" s="340"/>
      <c r="E159" s="340" t="s">
        <v>0</v>
      </c>
      <c r="F159" s="341" t="s">
        <v>2287</v>
      </c>
      <c r="G159" s="339" t="s">
        <v>567</v>
      </c>
      <c r="H159" s="339" t="s">
        <v>53</v>
      </c>
      <c r="I159" s="339" t="s">
        <v>33</v>
      </c>
      <c r="J159" s="340" t="s">
        <v>325</v>
      </c>
      <c r="K159" s="340" t="s">
        <v>32</v>
      </c>
      <c r="L159" s="341" t="s">
        <v>55</v>
      </c>
      <c r="M159" s="341" t="s">
        <v>2288</v>
      </c>
      <c r="N159" s="342" t="s">
        <v>1360</v>
      </c>
      <c r="O159" s="198" t="s">
        <v>906</v>
      </c>
      <c r="P159" s="198" t="s">
        <v>907</v>
      </c>
      <c r="Q159" s="358" t="s">
        <v>2293</v>
      </c>
      <c r="R159" s="343" t="s">
        <v>2294</v>
      </c>
      <c r="S159" s="224"/>
      <c r="T159" s="224"/>
      <c r="U159" s="194">
        <v>1</v>
      </c>
    </row>
    <row r="160" spans="1:21" s="336" customFormat="1" ht="20.25" x14ac:dyDescent="0.3">
      <c r="A160" s="542" t="s">
        <v>2295</v>
      </c>
      <c r="B160" s="543"/>
      <c r="C160" s="543"/>
      <c r="D160" s="543"/>
      <c r="E160" s="543"/>
      <c r="F160" s="543"/>
      <c r="G160" s="543"/>
      <c r="H160" s="543"/>
      <c r="I160" s="543"/>
      <c r="J160" s="543"/>
      <c r="K160" s="543"/>
      <c r="L160" s="543"/>
      <c r="M160" s="543"/>
      <c r="N160" s="543"/>
      <c r="O160" s="543"/>
      <c r="P160" s="543"/>
      <c r="Q160" s="543"/>
      <c r="R160" s="543"/>
      <c r="S160" s="543"/>
      <c r="T160" s="544"/>
      <c r="U160" s="194"/>
    </row>
    <row r="161" spans="1:27" s="336" customFormat="1" ht="20.25" x14ac:dyDescent="0.3">
      <c r="A161" s="542" t="s">
        <v>42</v>
      </c>
      <c r="B161" s="543"/>
      <c r="C161" s="543"/>
      <c r="D161" s="543"/>
      <c r="E161" s="543"/>
      <c r="F161" s="543"/>
      <c r="G161" s="543"/>
      <c r="H161" s="543"/>
      <c r="I161" s="543"/>
      <c r="J161" s="543"/>
      <c r="K161" s="543"/>
      <c r="L161" s="543"/>
      <c r="M161" s="543"/>
      <c r="N161" s="543"/>
      <c r="O161" s="543"/>
      <c r="P161" s="543"/>
      <c r="Q161" s="543"/>
      <c r="R161" s="543"/>
      <c r="S161" s="543"/>
      <c r="T161" s="544"/>
      <c r="U161" s="194"/>
    </row>
    <row r="162" spans="1:27" s="346" customFormat="1" ht="235.5" customHeight="1" x14ac:dyDescent="0.3">
      <c r="A162" s="362">
        <v>1</v>
      </c>
      <c r="B162" s="339" t="s">
        <v>2296</v>
      </c>
      <c r="C162" s="363" t="s">
        <v>2297</v>
      </c>
      <c r="D162" s="358" t="s">
        <v>0</v>
      </c>
      <c r="E162" s="364"/>
      <c r="F162" s="364" t="s">
        <v>49</v>
      </c>
      <c r="G162" s="364" t="s">
        <v>568</v>
      </c>
      <c r="H162" s="339" t="s">
        <v>53</v>
      </c>
      <c r="I162" s="339" t="s">
        <v>33</v>
      </c>
      <c r="J162" s="325" t="s">
        <v>234</v>
      </c>
      <c r="K162" s="358" t="s">
        <v>32</v>
      </c>
      <c r="L162" s="310" t="s">
        <v>55</v>
      </c>
      <c r="M162" s="358" t="s">
        <v>2298</v>
      </c>
      <c r="N162" s="342" t="s">
        <v>1360</v>
      </c>
      <c r="O162" s="198" t="s">
        <v>906</v>
      </c>
      <c r="P162" s="198" t="s">
        <v>907</v>
      </c>
      <c r="Q162" s="314" t="s">
        <v>2299</v>
      </c>
      <c r="R162" s="365" t="s">
        <v>2300</v>
      </c>
      <c r="S162" s="224"/>
      <c r="T162" s="224"/>
      <c r="U162" s="194">
        <v>1</v>
      </c>
    </row>
    <row r="163" spans="1:27" s="346" customFormat="1" ht="273" x14ac:dyDescent="0.3">
      <c r="A163" s="360">
        <v>2</v>
      </c>
      <c r="B163" s="310" t="s">
        <v>146</v>
      </c>
      <c r="C163" s="325" t="s">
        <v>2301</v>
      </c>
      <c r="D163" s="310"/>
      <c r="E163" s="310" t="s">
        <v>0</v>
      </c>
      <c r="F163" s="310" t="s">
        <v>113</v>
      </c>
      <c r="G163" s="310" t="s">
        <v>568</v>
      </c>
      <c r="H163" s="339" t="s">
        <v>53</v>
      </c>
      <c r="I163" s="339" t="s">
        <v>33</v>
      </c>
      <c r="J163" s="325" t="s">
        <v>325</v>
      </c>
      <c r="K163" s="310" t="s">
        <v>32</v>
      </c>
      <c r="L163" s="310" t="s">
        <v>55</v>
      </c>
      <c r="M163" s="302" t="s">
        <v>2302</v>
      </c>
      <c r="N163" s="342" t="s">
        <v>1360</v>
      </c>
      <c r="O163" s="198" t="s">
        <v>906</v>
      </c>
      <c r="P163" s="198" t="s">
        <v>907</v>
      </c>
      <c r="Q163" s="314" t="s">
        <v>2303</v>
      </c>
      <c r="R163" s="343" t="s">
        <v>2304</v>
      </c>
      <c r="S163" s="224"/>
      <c r="T163" s="224"/>
      <c r="U163" s="194">
        <v>1</v>
      </c>
    </row>
    <row r="164" spans="1:27" s="346" customFormat="1" ht="20.25" x14ac:dyDescent="0.3">
      <c r="A164" s="542" t="s">
        <v>43</v>
      </c>
      <c r="B164" s="543"/>
      <c r="C164" s="543"/>
      <c r="D164" s="543"/>
      <c r="E164" s="543"/>
      <c r="F164" s="543"/>
      <c r="G164" s="543"/>
      <c r="H164" s="543"/>
      <c r="I164" s="543"/>
      <c r="J164" s="543"/>
      <c r="K164" s="543"/>
      <c r="L164" s="543"/>
      <c r="M164" s="543"/>
      <c r="N164" s="543"/>
      <c r="O164" s="543"/>
      <c r="P164" s="543"/>
      <c r="Q164" s="543"/>
      <c r="R164" s="543"/>
      <c r="S164" s="543"/>
      <c r="T164" s="544"/>
      <c r="U164" s="194"/>
    </row>
    <row r="165" spans="1:27" s="346" customFormat="1" ht="219.75" customHeight="1" x14ac:dyDescent="0.3">
      <c r="A165" s="344">
        <v>1</v>
      </c>
      <c r="B165" s="339" t="s">
        <v>2305</v>
      </c>
      <c r="C165" s="345" t="s">
        <v>2306</v>
      </c>
      <c r="D165" s="340"/>
      <c r="E165" s="340" t="s">
        <v>0</v>
      </c>
      <c r="F165" s="341" t="s">
        <v>2194</v>
      </c>
      <c r="G165" s="339" t="s">
        <v>568</v>
      </c>
      <c r="H165" s="339" t="s">
        <v>53</v>
      </c>
      <c r="I165" s="339" t="s">
        <v>33</v>
      </c>
      <c r="J165" s="340" t="s">
        <v>234</v>
      </c>
      <c r="K165" s="340" t="s">
        <v>32</v>
      </c>
      <c r="L165" s="341" t="s">
        <v>55</v>
      </c>
      <c r="M165" s="341" t="s">
        <v>1587</v>
      </c>
      <c r="N165" s="342" t="s">
        <v>1360</v>
      </c>
      <c r="O165" s="198" t="s">
        <v>906</v>
      </c>
      <c r="P165" s="198" t="s">
        <v>907</v>
      </c>
      <c r="Q165" s="302" t="s">
        <v>2307</v>
      </c>
      <c r="R165" s="343" t="s">
        <v>2308</v>
      </c>
      <c r="S165" s="224"/>
      <c r="T165" s="224"/>
      <c r="U165" s="194">
        <v>1</v>
      </c>
    </row>
    <row r="166" spans="1:27" s="336" customFormat="1" ht="20.25" x14ac:dyDescent="0.3">
      <c r="A166" s="542" t="s">
        <v>2309</v>
      </c>
      <c r="B166" s="543"/>
      <c r="C166" s="543"/>
      <c r="D166" s="543"/>
      <c r="E166" s="543"/>
      <c r="F166" s="543"/>
      <c r="G166" s="543"/>
      <c r="H166" s="543"/>
      <c r="I166" s="543"/>
      <c r="J166" s="543"/>
      <c r="K166" s="543"/>
      <c r="L166" s="543"/>
      <c r="M166" s="543"/>
      <c r="N166" s="543"/>
      <c r="O166" s="543"/>
      <c r="P166" s="543"/>
      <c r="Q166" s="543"/>
      <c r="R166" s="543"/>
      <c r="S166" s="543"/>
      <c r="T166" s="544"/>
      <c r="U166" s="194"/>
    </row>
    <row r="167" spans="1:27" s="336" customFormat="1" ht="20.25" x14ac:dyDescent="0.3">
      <c r="A167" s="542" t="s">
        <v>43</v>
      </c>
      <c r="B167" s="543"/>
      <c r="C167" s="543"/>
      <c r="D167" s="543"/>
      <c r="E167" s="543"/>
      <c r="F167" s="543"/>
      <c r="G167" s="543"/>
      <c r="H167" s="543"/>
      <c r="I167" s="543"/>
      <c r="J167" s="543"/>
      <c r="K167" s="543"/>
      <c r="L167" s="543"/>
      <c r="M167" s="543"/>
      <c r="N167" s="543"/>
      <c r="O167" s="543"/>
      <c r="P167" s="543"/>
      <c r="Q167" s="543"/>
      <c r="R167" s="543"/>
      <c r="S167" s="543"/>
      <c r="T167" s="544"/>
      <c r="U167" s="194"/>
    </row>
    <row r="168" spans="1:27" s="336" customFormat="1" ht="214.5" x14ac:dyDescent="0.3">
      <c r="A168" s="366">
        <v>1</v>
      </c>
      <c r="B168" s="325" t="s">
        <v>2310</v>
      </c>
      <c r="C168" s="338">
        <v>30633</v>
      </c>
      <c r="D168" s="367" t="s">
        <v>0</v>
      </c>
      <c r="E168" s="367"/>
      <c r="F168" s="341" t="s">
        <v>2311</v>
      </c>
      <c r="G168" s="339" t="s">
        <v>569</v>
      </c>
      <c r="H168" s="339" t="s">
        <v>53</v>
      </c>
      <c r="I168" s="339" t="s">
        <v>33</v>
      </c>
      <c r="J168" s="325" t="s">
        <v>242</v>
      </c>
      <c r="K168" s="340" t="s">
        <v>32</v>
      </c>
      <c r="L168" s="341" t="s">
        <v>55</v>
      </c>
      <c r="M168" s="302" t="s">
        <v>2312</v>
      </c>
      <c r="N168" s="342" t="s">
        <v>1360</v>
      </c>
      <c r="O168" s="198" t="s">
        <v>906</v>
      </c>
      <c r="P168" s="198" t="s">
        <v>907</v>
      </c>
      <c r="Q168" s="302" t="s">
        <v>2313</v>
      </c>
      <c r="R168" s="343" t="s">
        <v>2314</v>
      </c>
      <c r="S168" s="224"/>
      <c r="T168" s="224"/>
      <c r="U168" s="194">
        <v>1</v>
      </c>
    </row>
    <row r="169" spans="1:27" s="346" customFormat="1" ht="219.75" customHeight="1" x14ac:dyDescent="0.3">
      <c r="A169" s="344">
        <v>2</v>
      </c>
      <c r="B169" s="368" t="s">
        <v>2315</v>
      </c>
      <c r="C169" s="327" t="s">
        <v>2316</v>
      </c>
      <c r="D169" s="340"/>
      <c r="E169" s="340" t="s">
        <v>0</v>
      </c>
      <c r="F169" s="341" t="s">
        <v>435</v>
      </c>
      <c r="G169" s="339" t="s">
        <v>569</v>
      </c>
      <c r="H169" s="339" t="s">
        <v>53</v>
      </c>
      <c r="I169" s="339" t="s">
        <v>33</v>
      </c>
      <c r="J169" s="340" t="s">
        <v>260</v>
      </c>
      <c r="K169" s="340" t="s">
        <v>32</v>
      </c>
      <c r="L169" s="341" t="s">
        <v>55</v>
      </c>
      <c r="M169" s="341" t="s">
        <v>2317</v>
      </c>
      <c r="N169" s="342" t="s">
        <v>1360</v>
      </c>
      <c r="O169" s="198" t="s">
        <v>906</v>
      </c>
      <c r="P169" s="198" t="s">
        <v>907</v>
      </c>
      <c r="Q169" s="358" t="s">
        <v>2318</v>
      </c>
      <c r="R169" s="343" t="s">
        <v>2319</v>
      </c>
      <c r="S169" s="224"/>
      <c r="T169" s="224"/>
      <c r="U169" s="194">
        <v>1</v>
      </c>
    </row>
    <row r="170" spans="1:27" s="336" customFormat="1" ht="20.25" x14ac:dyDescent="0.3">
      <c r="A170" s="542" t="s">
        <v>2320</v>
      </c>
      <c r="B170" s="543"/>
      <c r="C170" s="543"/>
      <c r="D170" s="543"/>
      <c r="E170" s="543"/>
      <c r="F170" s="543"/>
      <c r="G170" s="543"/>
      <c r="H170" s="543"/>
      <c r="I170" s="543"/>
      <c r="J170" s="543"/>
      <c r="K170" s="543"/>
      <c r="L170" s="543"/>
      <c r="M170" s="543"/>
      <c r="N170" s="543"/>
      <c r="O170" s="543"/>
      <c r="P170" s="543"/>
      <c r="Q170" s="543"/>
      <c r="R170" s="543"/>
      <c r="S170" s="543"/>
      <c r="T170" s="544"/>
      <c r="U170" s="194"/>
    </row>
    <row r="171" spans="1:27" s="336" customFormat="1" ht="20.25" x14ac:dyDescent="0.3">
      <c r="A171" s="542" t="s">
        <v>43</v>
      </c>
      <c r="B171" s="543"/>
      <c r="C171" s="543"/>
      <c r="D171" s="543"/>
      <c r="E171" s="543"/>
      <c r="F171" s="543"/>
      <c r="G171" s="543"/>
      <c r="H171" s="543"/>
      <c r="I171" s="543"/>
      <c r="J171" s="543"/>
      <c r="K171" s="543"/>
      <c r="L171" s="543"/>
      <c r="M171" s="543"/>
      <c r="N171" s="543"/>
      <c r="O171" s="543"/>
      <c r="P171" s="543"/>
      <c r="Q171" s="543"/>
      <c r="R171" s="543"/>
      <c r="S171" s="543"/>
      <c r="T171" s="544"/>
      <c r="U171" s="194"/>
    </row>
    <row r="172" spans="1:27" s="336" customFormat="1" ht="234" x14ac:dyDescent="0.3">
      <c r="A172" s="366">
        <v>1</v>
      </c>
      <c r="B172" s="339" t="s">
        <v>2321</v>
      </c>
      <c r="C172" s="345" t="s">
        <v>2322</v>
      </c>
      <c r="D172" s="340"/>
      <c r="E172" s="340" t="s">
        <v>0</v>
      </c>
      <c r="F172" s="341" t="s">
        <v>2323</v>
      </c>
      <c r="G172" s="339" t="s">
        <v>570</v>
      </c>
      <c r="H172" s="339" t="s">
        <v>53</v>
      </c>
      <c r="I172" s="339" t="s">
        <v>33</v>
      </c>
      <c r="J172" s="340" t="s">
        <v>234</v>
      </c>
      <c r="K172" s="340" t="s">
        <v>32</v>
      </c>
      <c r="L172" s="341" t="s">
        <v>55</v>
      </c>
      <c r="M172" s="341" t="s">
        <v>2324</v>
      </c>
      <c r="N172" s="342" t="s">
        <v>1360</v>
      </c>
      <c r="O172" s="198" t="s">
        <v>906</v>
      </c>
      <c r="P172" s="198" t="s">
        <v>907</v>
      </c>
      <c r="Q172" s="342" t="s">
        <v>2325</v>
      </c>
      <c r="R172" s="343" t="s">
        <v>2326</v>
      </c>
      <c r="S172" s="224"/>
      <c r="T172" s="224"/>
      <c r="U172" s="194">
        <v>1</v>
      </c>
    </row>
    <row r="173" spans="1:27" s="336" customFormat="1" ht="234" x14ac:dyDescent="0.3">
      <c r="A173" s="366">
        <v>2</v>
      </c>
      <c r="B173" s="339" t="s">
        <v>2327</v>
      </c>
      <c r="C173" s="345" t="s">
        <v>2328</v>
      </c>
      <c r="D173" s="340" t="s">
        <v>0</v>
      </c>
      <c r="E173" s="340"/>
      <c r="F173" s="341" t="s">
        <v>2329</v>
      </c>
      <c r="G173" s="339" t="s">
        <v>570</v>
      </c>
      <c r="H173" s="339" t="s">
        <v>53</v>
      </c>
      <c r="I173" s="339" t="s">
        <v>33</v>
      </c>
      <c r="J173" s="340" t="s">
        <v>234</v>
      </c>
      <c r="K173" s="340" t="s">
        <v>32</v>
      </c>
      <c r="L173" s="341" t="s">
        <v>55</v>
      </c>
      <c r="M173" s="341" t="s">
        <v>56</v>
      </c>
      <c r="N173" s="342" t="s">
        <v>1360</v>
      </c>
      <c r="O173" s="198" t="s">
        <v>906</v>
      </c>
      <c r="P173" s="198" t="s">
        <v>907</v>
      </c>
      <c r="Q173" s="342" t="s">
        <v>2330</v>
      </c>
      <c r="R173" s="343" t="s">
        <v>2331</v>
      </c>
      <c r="S173" s="224"/>
      <c r="T173" s="224"/>
      <c r="U173" s="194">
        <v>1</v>
      </c>
    </row>
    <row r="174" spans="1:27" s="377" customFormat="1" ht="20.25" customHeight="1" x14ac:dyDescent="0.3">
      <c r="A174" s="462" t="s">
        <v>619</v>
      </c>
      <c r="B174" s="463"/>
      <c r="C174" s="463"/>
      <c r="D174" s="463"/>
      <c r="E174" s="463"/>
      <c r="F174" s="463"/>
      <c r="G174" s="463"/>
      <c r="H174" s="463"/>
      <c r="I174" s="463"/>
      <c r="J174" s="463"/>
      <c r="K174" s="463"/>
      <c r="L174" s="463"/>
      <c r="M174" s="463"/>
      <c r="N174" s="463"/>
      <c r="O174" s="463"/>
      <c r="P174" s="463"/>
      <c r="Q174" s="463"/>
      <c r="R174" s="463"/>
      <c r="S174" s="463"/>
      <c r="T174" s="464"/>
      <c r="U174" s="230"/>
      <c r="V174" s="376"/>
      <c r="W174" s="376"/>
      <c r="X174" s="376"/>
      <c r="Y174" s="376"/>
      <c r="Z174" s="376"/>
      <c r="AA174" s="376"/>
    </row>
    <row r="175" spans="1:27" s="4" customFormat="1" ht="20.25" customHeight="1" x14ac:dyDescent="0.3">
      <c r="A175" s="465" t="s">
        <v>2428</v>
      </c>
      <c r="B175" s="466"/>
      <c r="C175" s="466"/>
      <c r="D175" s="466"/>
      <c r="E175" s="466"/>
      <c r="F175" s="466"/>
      <c r="G175" s="466"/>
      <c r="H175" s="466"/>
      <c r="I175" s="466"/>
      <c r="J175" s="466"/>
      <c r="K175" s="466"/>
      <c r="L175" s="466"/>
      <c r="M175" s="466"/>
      <c r="N175" s="466"/>
      <c r="O175" s="466"/>
      <c r="P175" s="466"/>
      <c r="Q175" s="466"/>
      <c r="R175" s="466"/>
      <c r="S175" s="466"/>
      <c r="T175" s="467"/>
      <c r="U175" s="230"/>
    </row>
    <row r="176" spans="1:27" s="4" customFormat="1" ht="20.25" customHeight="1" x14ac:dyDescent="0.3">
      <c r="A176" s="465" t="s">
        <v>42</v>
      </c>
      <c r="B176" s="466"/>
      <c r="C176" s="466"/>
      <c r="D176" s="466"/>
      <c r="E176" s="466"/>
      <c r="F176" s="466"/>
      <c r="G176" s="466"/>
      <c r="H176" s="466"/>
      <c r="I176" s="466"/>
      <c r="J176" s="466"/>
      <c r="K176" s="466"/>
      <c r="L176" s="466"/>
      <c r="M176" s="466"/>
      <c r="N176" s="466"/>
      <c r="O176" s="466"/>
      <c r="P176" s="466"/>
      <c r="Q176" s="466"/>
      <c r="R176" s="466"/>
      <c r="S176" s="466"/>
      <c r="T176" s="467"/>
      <c r="U176" s="230"/>
    </row>
    <row r="177" spans="1:27" s="202" customFormat="1" ht="306" customHeight="1" x14ac:dyDescent="0.3">
      <c r="A177" s="339">
        <v>1</v>
      </c>
      <c r="B177" s="339" t="s">
        <v>2429</v>
      </c>
      <c r="C177" s="378">
        <v>27877</v>
      </c>
      <c r="D177" s="373"/>
      <c r="E177" s="340" t="s">
        <v>0</v>
      </c>
      <c r="F177" s="339" t="s">
        <v>49</v>
      </c>
      <c r="G177" s="379" t="s">
        <v>629</v>
      </c>
      <c r="H177" s="339" t="s">
        <v>53</v>
      </c>
      <c r="I177" s="339" t="s">
        <v>33</v>
      </c>
      <c r="J177" s="380" t="s">
        <v>234</v>
      </c>
      <c r="K177" s="380" t="s">
        <v>2430</v>
      </c>
      <c r="L177" s="341" t="s">
        <v>55</v>
      </c>
      <c r="M177" s="379" t="s">
        <v>2431</v>
      </c>
      <c r="N177" s="187" t="s">
        <v>2432</v>
      </c>
      <c r="O177" s="185" t="s">
        <v>906</v>
      </c>
      <c r="P177" s="185" t="s">
        <v>2337</v>
      </c>
      <c r="Q177" s="381" t="s">
        <v>2433</v>
      </c>
      <c r="R177" s="215" t="s">
        <v>2434</v>
      </c>
      <c r="S177" s="295"/>
      <c r="T177" s="295"/>
      <c r="U177" s="194">
        <v>1</v>
      </c>
    </row>
    <row r="178" spans="1:27" s="383" customFormat="1" ht="265.5" customHeight="1" x14ac:dyDescent="0.3">
      <c r="A178" s="339">
        <v>2</v>
      </c>
      <c r="B178" s="339" t="s">
        <v>2435</v>
      </c>
      <c r="C178" s="378">
        <v>30577</v>
      </c>
      <c r="D178" s="373"/>
      <c r="E178" s="340" t="s">
        <v>0</v>
      </c>
      <c r="F178" s="339" t="s">
        <v>2436</v>
      </c>
      <c r="G178" s="379" t="s">
        <v>629</v>
      </c>
      <c r="H178" s="339" t="s">
        <v>53</v>
      </c>
      <c r="I178" s="339" t="s">
        <v>33</v>
      </c>
      <c r="J178" s="380" t="s">
        <v>242</v>
      </c>
      <c r="K178" s="380" t="s">
        <v>2430</v>
      </c>
      <c r="L178" s="341" t="s">
        <v>55</v>
      </c>
      <c r="M178" s="379" t="s">
        <v>2431</v>
      </c>
      <c r="N178" s="187" t="s">
        <v>2432</v>
      </c>
      <c r="O178" s="185" t="s">
        <v>906</v>
      </c>
      <c r="P178" s="185" t="s">
        <v>2337</v>
      </c>
      <c r="Q178" s="381" t="s">
        <v>2437</v>
      </c>
      <c r="R178" s="215" t="s">
        <v>2438</v>
      </c>
      <c r="S178" s="295"/>
      <c r="T178" s="295"/>
      <c r="U178" s="194">
        <v>1</v>
      </c>
      <c r="V178" s="382"/>
      <c r="W178" s="382"/>
      <c r="X178" s="382"/>
      <c r="Y178" s="382"/>
      <c r="Z178" s="382"/>
      <c r="AA178" s="382"/>
    </row>
    <row r="179" spans="1:27" s="204" customFormat="1" ht="20.25" customHeight="1" x14ac:dyDescent="0.3">
      <c r="A179" s="458" t="s">
        <v>43</v>
      </c>
      <c r="B179" s="459"/>
      <c r="C179" s="459"/>
      <c r="D179" s="459"/>
      <c r="E179" s="459"/>
      <c r="F179" s="459"/>
      <c r="G179" s="459"/>
      <c r="H179" s="459"/>
      <c r="I179" s="459"/>
      <c r="J179" s="459"/>
      <c r="K179" s="459"/>
      <c r="L179" s="459"/>
      <c r="M179" s="459"/>
      <c r="N179" s="459"/>
      <c r="O179" s="459"/>
      <c r="P179" s="459"/>
      <c r="Q179" s="459"/>
      <c r="R179" s="459"/>
      <c r="S179" s="459"/>
      <c r="T179" s="460"/>
      <c r="U179" s="194"/>
    </row>
    <row r="180" spans="1:27" s="385" customFormat="1" ht="258" customHeight="1" x14ac:dyDescent="0.3">
      <c r="A180" s="339">
        <v>1</v>
      </c>
      <c r="B180" s="339" t="s">
        <v>2439</v>
      </c>
      <c r="C180" s="384">
        <v>29246</v>
      </c>
      <c r="D180" s="373"/>
      <c r="E180" s="340" t="s">
        <v>0</v>
      </c>
      <c r="F180" s="339" t="s">
        <v>466</v>
      </c>
      <c r="G180" s="379" t="s">
        <v>629</v>
      </c>
      <c r="H180" s="339" t="s">
        <v>53</v>
      </c>
      <c r="I180" s="339" t="s">
        <v>33</v>
      </c>
      <c r="J180" s="380" t="s">
        <v>242</v>
      </c>
      <c r="K180" s="380" t="s">
        <v>2430</v>
      </c>
      <c r="L180" s="341" t="s">
        <v>55</v>
      </c>
      <c r="M180" s="379" t="s">
        <v>2440</v>
      </c>
      <c r="N180" s="187" t="s">
        <v>2432</v>
      </c>
      <c r="O180" s="185" t="s">
        <v>906</v>
      </c>
      <c r="P180" s="185" t="s">
        <v>2337</v>
      </c>
      <c r="Q180" s="381" t="s">
        <v>2441</v>
      </c>
      <c r="R180" s="215" t="s">
        <v>2442</v>
      </c>
      <c r="S180" s="295"/>
      <c r="T180" s="295"/>
      <c r="U180" s="194">
        <v>1</v>
      </c>
    </row>
    <row r="181" spans="1:27" s="202" customFormat="1" ht="20.25" customHeight="1" x14ac:dyDescent="0.3">
      <c r="A181" s="458" t="s">
        <v>2443</v>
      </c>
      <c r="B181" s="459"/>
      <c r="C181" s="459"/>
      <c r="D181" s="459"/>
      <c r="E181" s="459"/>
      <c r="F181" s="459"/>
      <c r="G181" s="459"/>
      <c r="H181" s="459"/>
      <c r="I181" s="459"/>
      <c r="J181" s="459"/>
      <c r="K181" s="459"/>
      <c r="L181" s="459"/>
      <c r="M181" s="459"/>
      <c r="N181" s="459"/>
      <c r="O181" s="459"/>
      <c r="P181" s="459"/>
      <c r="Q181" s="459"/>
      <c r="R181" s="459"/>
      <c r="S181" s="459"/>
      <c r="T181" s="460"/>
      <c r="U181" s="194"/>
    </row>
    <row r="182" spans="1:27" s="202" customFormat="1" ht="20.25" customHeight="1" x14ac:dyDescent="0.3">
      <c r="A182" s="458" t="s">
        <v>42</v>
      </c>
      <c r="B182" s="459"/>
      <c r="C182" s="459"/>
      <c r="D182" s="459"/>
      <c r="E182" s="459"/>
      <c r="F182" s="459"/>
      <c r="G182" s="459"/>
      <c r="H182" s="459"/>
      <c r="I182" s="459"/>
      <c r="J182" s="459"/>
      <c r="K182" s="459"/>
      <c r="L182" s="459"/>
      <c r="M182" s="459"/>
      <c r="N182" s="459"/>
      <c r="O182" s="459"/>
      <c r="P182" s="459"/>
      <c r="Q182" s="459"/>
      <c r="R182" s="459"/>
      <c r="S182" s="459"/>
      <c r="T182" s="460"/>
      <c r="U182" s="194"/>
    </row>
    <row r="183" spans="1:27" s="204" customFormat="1" ht="281.25" customHeight="1" x14ac:dyDescent="0.3">
      <c r="A183" s="185">
        <v>1</v>
      </c>
      <c r="B183" s="185" t="s">
        <v>2444</v>
      </c>
      <c r="C183" s="186" t="s">
        <v>2445</v>
      </c>
      <c r="D183" s="187" t="s">
        <v>0</v>
      </c>
      <c r="E183" s="340"/>
      <c r="F183" s="185" t="s">
        <v>49</v>
      </c>
      <c r="G183" s="185" t="s">
        <v>630</v>
      </c>
      <c r="H183" s="339" t="s">
        <v>53</v>
      </c>
      <c r="I183" s="339" t="s">
        <v>33</v>
      </c>
      <c r="J183" s="187" t="s">
        <v>260</v>
      </c>
      <c r="K183" s="187" t="s">
        <v>32</v>
      </c>
      <c r="L183" s="341" t="s">
        <v>55</v>
      </c>
      <c r="M183" s="187" t="s">
        <v>2446</v>
      </c>
      <c r="N183" s="187" t="s">
        <v>2432</v>
      </c>
      <c r="O183" s="185" t="s">
        <v>906</v>
      </c>
      <c r="P183" s="185" t="s">
        <v>2337</v>
      </c>
      <c r="Q183" s="189" t="s">
        <v>2447</v>
      </c>
      <c r="R183" s="215" t="s">
        <v>2448</v>
      </c>
      <c r="S183" s="295"/>
      <c r="T183" s="295"/>
      <c r="U183" s="194">
        <v>1</v>
      </c>
    </row>
    <row r="184" spans="1:27" s="204" customFormat="1" ht="20.25" customHeight="1" x14ac:dyDescent="0.3">
      <c r="A184" s="458" t="s">
        <v>43</v>
      </c>
      <c r="B184" s="459"/>
      <c r="C184" s="459"/>
      <c r="D184" s="459"/>
      <c r="E184" s="459"/>
      <c r="F184" s="459"/>
      <c r="G184" s="459"/>
      <c r="H184" s="459"/>
      <c r="I184" s="459"/>
      <c r="J184" s="459"/>
      <c r="K184" s="459"/>
      <c r="L184" s="459"/>
      <c r="M184" s="459"/>
      <c r="N184" s="459"/>
      <c r="O184" s="459"/>
      <c r="P184" s="459"/>
      <c r="Q184" s="459"/>
      <c r="R184" s="459"/>
      <c r="S184" s="459"/>
      <c r="T184" s="460"/>
      <c r="U184" s="194"/>
    </row>
    <row r="185" spans="1:27" s="385" customFormat="1" ht="257.25" customHeight="1" x14ac:dyDescent="0.3">
      <c r="A185" s="185">
        <v>1</v>
      </c>
      <c r="B185" s="185" t="s">
        <v>2449</v>
      </c>
      <c r="C185" s="186" t="s">
        <v>2450</v>
      </c>
      <c r="D185" s="373"/>
      <c r="E185" s="187" t="s">
        <v>0</v>
      </c>
      <c r="F185" s="185" t="s">
        <v>2451</v>
      </c>
      <c r="G185" s="185" t="s">
        <v>630</v>
      </c>
      <c r="H185" s="339" t="s">
        <v>53</v>
      </c>
      <c r="I185" s="339" t="s">
        <v>33</v>
      </c>
      <c r="J185" s="187" t="s">
        <v>260</v>
      </c>
      <c r="K185" s="187" t="s">
        <v>32</v>
      </c>
      <c r="L185" s="341" t="s">
        <v>55</v>
      </c>
      <c r="M185" s="187" t="s">
        <v>2452</v>
      </c>
      <c r="N185" s="187" t="s">
        <v>2432</v>
      </c>
      <c r="O185" s="185" t="s">
        <v>906</v>
      </c>
      <c r="P185" s="185" t="s">
        <v>2337</v>
      </c>
      <c r="Q185" s="189" t="s">
        <v>2453</v>
      </c>
      <c r="R185" s="215" t="s">
        <v>2454</v>
      </c>
      <c r="S185" s="295"/>
      <c r="T185" s="295"/>
      <c r="U185" s="194">
        <v>1</v>
      </c>
    </row>
    <row r="186" spans="1:27" s="202" customFormat="1" ht="20.25" customHeight="1" x14ac:dyDescent="0.3">
      <c r="A186" s="458" t="s">
        <v>2455</v>
      </c>
      <c r="B186" s="459"/>
      <c r="C186" s="459"/>
      <c r="D186" s="459"/>
      <c r="E186" s="459"/>
      <c r="F186" s="459"/>
      <c r="G186" s="459"/>
      <c r="H186" s="459"/>
      <c r="I186" s="459"/>
      <c r="J186" s="459"/>
      <c r="K186" s="459"/>
      <c r="L186" s="459"/>
      <c r="M186" s="459"/>
      <c r="N186" s="459"/>
      <c r="O186" s="459"/>
      <c r="P186" s="459"/>
      <c r="Q186" s="459"/>
      <c r="R186" s="459"/>
      <c r="S186" s="459"/>
      <c r="T186" s="460"/>
      <c r="U186" s="194"/>
    </row>
    <row r="187" spans="1:27" s="204" customFormat="1" ht="20.25" customHeight="1" x14ac:dyDescent="0.3">
      <c r="A187" s="458" t="s">
        <v>43</v>
      </c>
      <c r="B187" s="459"/>
      <c r="C187" s="459"/>
      <c r="D187" s="459"/>
      <c r="E187" s="459"/>
      <c r="F187" s="459"/>
      <c r="G187" s="459"/>
      <c r="H187" s="459"/>
      <c r="I187" s="459"/>
      <c r="J187" s="459"/>
      <c r="K187" s="459"/>
      <c r="L187" s="459"/>
      <c r="M187" s="459"/>
      <c r="N187" s="459"/>
      <c r="O187" s="459"/>
      <c r="P187" s="459"/>
      <c r="Q187" s="459"/>
      <c r="R187" s="459"/>
      <c r="S187" s="459"/>
      <c r="T187" s="460"/>
      <c r="U187" s="194"/>
    </row>
    <row r="188" spans="1:27" s="204" customFormat="1" ht="266.25" customHeight="1" x14ac:dyDescent="0.3">
      <c r="A188" s="185">
        <v>1</v>
      </c>
      <c r="B188" s="185" t="s">
        <v>2456</v>
      </c>
      <c r="C188" s="186">
        <v>29868</v>
      </c>
      <c r="D188" s="373"/>
      <c r="E188" s="187" t="s">
        <v>0</v>
      </c>
      <c r="F188" s="185" t="s">
        <v>2457</v>
      </c>
      <c r="G188" s="185" t="s">
        <v>632</v>
      </c>
      <c r="H188" s="339" t="s">
        <v>53</v>
      </c>
      <c r="I188" s="339" t="s">
        <v>33</v>
      </c>
      <c r="J188" s="187" t="s">
        <v>242</v>
      </c>
      <c r="K188" s="187" t="s">
        <v>32</v>
      </c>
      <c r="L188" s="341" t="s">
        <v>55</v>
      </c>
      <c r="M188" s="185" t="s">
        <v>2458</v>
      </c>
      <c r="N188" s="187" t="s">
        <v>2432</v>
      </c>
      <c r="O188" s="185" t="s">
        <v>906</v>
      </c>
      <c r="P188" s="185" t="s">
        <v>2337</v>
      </c>
      <c r="Q188" s="189" t="s">
        <v>2459</v>
      </c>
      <c r="R188" s="215" t="s">
        <v>2460</v>
      </c>
      <c r="S188" s="295"/>
      <c r="T188" s="295"/>
      <c r="U188" s="194">
        <v>1</v>
      </c>
    </row>
    <row r="189" spans="1:27" s="202" customFormat="1" ht="20.25" customHeight="1" x14ac:dyDescent="0.3">
      <c r="A189" s="458" t="s">
        <v>2461</v>
      </c>
      <c r="B189" s="459"/>
      <c r="C189" s="459"/>
      <c r="D189" s="459"/>
      <c r="E189" s="459"/>
      <c r="F189" s="459"/>
      <c r="G189" s="459"/>
      <c r="H189" s="459"/>
      <c r="I189" s="459"/>
      <c r="J189" s="459"/>
      <c r="K189" s="459"/>
      <c r="L189" s="459"/>
      <c r="M189" s="459"/>
      <c r="N189" s="459"/>
      <c r="O189" s="459"/>
      <c r="P189" s="459"/>
      <c r="Q189" s="459"/>
      <c r="R189" s="459"/>
      <c r="S189" s="459"/>
      <c r="T189" s="460"/>
      <c r="U189" s="194"/>
    </row>
    <row r="190" spans="1:27" s="204" customFormat="1" ht="20.25" customHeight="1" x14ac:dyDescent="0.3">
      <c r="A190" s="458" t="s">
        <v>43</v>
      </c>
      <c r="B190" s="459"/>
      <c r="C190" s="459"/>
      <c r="D190" s="459"/>
      <c r="E190" s="459"/>
      <c r="F190" s="459"/>
      <c r="G190" s="459"/>
      <c r="H190" s="459"/>
      <c r="I190" s="459"/>
      <c r="J190" s="459"/>
      <c r="K190" s="459"/>
      <c r="L190" s="459"/>
      <c r="M190" s="459"/>
      <c r="N190" s="459"/>
      <c r="O190" s="459"/>
      <c r="P190" s="459"/>
      <c r="Q190" s="459"/>
      <c r="R190" s="459"/>
      <c r="S190" s="459"/>
      <c r="T190" s="460"/>
      <c r="U190" s="194"/>
    </row>
    <row r="191" spans="1:27" s="385" customFormat="1" ht="244.5" customHeight="1" x14ac:dyDescent="0.3">
      <c r="A191" s="185">
        <v>1</v>
      </c>
      <c r="B191" s="185" t="s">
        <v>2462</v>
      </c>
      <c r="C191" s="186" t="s">
        <v>2463</v>
      </c>
      <c r="D191" s="373"/>
      <c r="E191" s="187" t="s">
        <v>0</v>
      </c>
      <c r="F191" s="185" t="s">
        <v>2464</v>
      </c>
      <c r="G191" s="185" t="s">
        <v>631</v>
      </c>
      <c r="H191" s="339" t="s">
        <v>53</v>
      </c>
      <c r="I191" s="339" t="s">
        <v>33</v>
      </c>
      <c r="J191" s="187" t="s">
        <v>325</v>
      </c>
      <c r="K191" s="187" t="s">
        <v>32</v>
      </c>
      <c r="L191" s="341" t="s">
        <v>55</v>
      </c>
      <c r="M191" s="185" t="s">
        <v>2465</v>
      </c>
      <c r="N191" s="187" t="s">
        <v>2432</v>
      </c>
      <c r="O191" s="185" t="s">
        <v>906</v>
      </c>
      <c r="P191" s="185" t="s">
        <v>2337</v>
      </c>
      <c r="Q191" s="189" t="s">
        <v>2466</v>
      </c>
      <c r="R191" s="215" t="s">
        <v>2467</v>
      </c>
      <c r="S191" s="295"/>
      <c r="T191" s="295"/>
      <c r="U191" s="194">
        <v>1</v>
      </c>
    </row>
    <row r="192" spans="1:27" s="399" customFormat="1" ht="20.25" customHeight="1" x14ac:dyDescent="0.3">
      <c r="A192" s="462" t="s">
        <v>739</v>
      </c>
      <c r="B192" s="463"/>
      <c r="C192" s="463"/>
      <c r="D192" s="463"/>
      <c r="E192" s="463"/>
      <c r="F192" s="463"/>
      <c r="G192" s="463"/>
      <c r="H192" s="463"/>
      <c r="I192" s="463"/>
      <c r="J192" s="463"/>
      <c r="K192" s="463"/>
      <c r="L192" s="463"/>
      <c r="M192" s="463"/>
      <c r="N192" s="463"/>
      <c r="O192" s="463"/>
      <c r="P192" s="463"/>
      <c r="Q192" s="463"/>
      <c r="R192" s="463"/>
      <c r="S192" s="463"/>
      <c r="T192" s="464"/>
      <c r="U192" s="230"/>
    </row>
    <row r="193" spans="1:21" s="399" customFormat="1" ht="20.25" customHeight="1" x14ac:dyDescent="0.3">
      <c r="A193" s="465" t="s">
        <v>2648</v>
      </c>
      <c r="B193" s="466"/>
      <c r="C193" s="466"/>
      <c r="D193" s="466"/>
      <c r="E193" s="466"/>
      <c r="F193" s="466"/>
      <c r="G193" s="466"/>
      <c r="H193" s="466"/>
      <c r="I193" s="466"/>
      <c r="J193" s="466"/>
      <c r="K193" s="466"/>
      <c r="L193" s="466"/>
      <c r="M193" s="466"/>
      <c r="N193" s="466"/>
      <c r="O193" s="466"/>
      <c r="P193" s="466"/>
      <c r="Q193" s="466"/>
      <c r="R193" s="466"/>
      <c r="S193" s="466"/>
      <c r="T193" s="467"/>
      <c r="U193" s="230"/>
    </row>
    <row r="194" spans="1:21" s="399" customFormat="1" ht="20.25" customHeight="1" x14ac:dyDescent="0.3">
      <c r="A194" s="465" t="s">
        <v>42</v>
      </c>
      <c r="B194" s="466"/>
      <c r="C194" s="466"/>
      <c r="D194" s="466"/>
      <c r="E194" s="466"/>
      <c r="F194" s="466"/>
      <c r="G194" s="466"/>
      <c r="H194" s="466"/>
      <c r="I194" s="466"/>
      <c r="J194" s="466"/>
      <c r="K194" s="466"/>
      <c r="L194" s="466"/>
      <c r="M194" s="466"/>
      <c r="N194" s="466"/>
      <c r="O194" s="466"/>
      <c r="P194" s="466"/>
      <c r="Q194" s="466"/>
      <c r="R194" s="466"/>
      <c r="S194" s="466"/>
      <c r="T194" s="467"/>
      <c r="U194" s="230"/>
    </row>
    <row r="195" spans="1:21" s="204" customFormat="1" ht="348.95" customHeight="1" x14ac:dyDescent="0.3">
      <c r="A195" s="187">
        <v>1</v>
      </c>
      <c r="B195" s="188" t="s">
        <v>985</v>
      </c>
      <c r="C195" s="186" t="s">
        <v>2649</v>
      </c>
      <c r="D195" s="187"/>
      <c r="E195" s="187" t="s">
        <v>0</v>
      </c>
      <c r="F195" s="185" t="s">
        <v>49</v>
      </c>
      <c r="G195" s="185" t="s">
        <v>275</v>
      </c>
      <c r="H195" s="198" t="s">
        <v>53</v>
      </c>
      <c r="I195" s="198" t="s">
        <v>33</v>
      </c>
      <c r="J195" s="187" t="s">
        <v>234</v>
      </c>
      <c r="K195" s="187" t="s">
        <v>32</v>
      </c>
      <c r="L195" s="190" t="s">
        <v>55</v>
      </c>
      <c r="M195" s="189" t="s">
        <v>2650</v>
      </c>
      <c r="N195" s="187" t="s">
        <v>1360</v>
      </c>
      <c r="O195" s="185" t="s">
        <v>906</v>
      </c>
      <c r="P195" s="185" t="s">
        <v>2651</v>
      </c>
      <c r="Q195" s="189" t="s">
        <v>2652</v>
      </c>
      <c r="R195" s="215" t="s">
        <v>2653</v>
      </c>
      <c r="S195" s="224"/>
      <c r="T195" s="224"/>
      <c r="U195" s="194">
        <v>1</v>
      </c>
    </row>
    <row r="196" spans="1:21" s="204" customFormat="1" ht="20.25" customHeight="1" x14ac:dyDescent="0.3">
      <c r="A196" s="458" t="s">
        <v>43</v>
      </c>
      <c r="B196" s="459"/>
      <c r="C196" s="459"/>
      <c r="D196" s="459"/>
      <c r="E196" s="459"/>
      <c r="F196" s="459"/>
      <c r="G196" s="459"/>
      <c r="H196" s="459"/>
      <c r="I196" s="459"/>
      <c r="J196" s="459"/>
      <c r="K196" s="459"/>
      <c r="L196" s="459"/>
      <c r="M196" s="459"/>
      <c r="N196" s="459"/>
      <c r="O196" s="459"/>
      <c r="P196" s="459"/>
      <c r="Q196" s="459"/>
      <c r="R196" s="459"/>
      <c r="S196" s="459"/>
      <c r="T196" s="460"/>
      <c r="U196" s="194"/>
    </row>
    <row r="197" spans="1:21" s="204" customFormat="1" ht="348.95" customHeight="1" x14ac:dyDescent="0.3">
      <c r="A197" s="187">
        <v>1</v>
      </c>
      <c r="B197" s="185" t="s">
        <v>2654</v>
      </c>
      <c r="C197" s="186" t="s">
        <v>2655</v>
      </c>
      <c r="D197" s="187"/>
      <c r="E197" s="187" t="s">
        <v>0</v>
      </c>
      <c r="F197" s="185" t="s">
        <v>429</v>
      </c>
      <c r="G197" s="185" t="s">
        <v>275</v>
      </c>
      <c r="H197" s="198" t="s">
        <v>53</v>
      </c>
      <c r="I197" s="198" t="s">
        <v>33</v>
      </c>
      <c r="J197" s="187" t="s">
        <v>260</v>
      </c>
      <c r="K197" s="187" t="s">
        <v>32</v>
      </c>
      <c r="L197" s="190" t="s">
        <v>55</v>
      </c>
      <c r="M197" s="185" t="s">
        <v>56</v>
      </c>
      <c r="N197" s="187" t="s">
        <v>1360</v>
      </c>
      <c r="O197" s="185" t="s">
        <v>906</v>
      </c>
      <c r="P197" s="185" t="s">
        <v>2651</v>
      </c>
      <c r="Q197" s="189" t="s">
        <v>2656</v>
      </c>
      <c r="R197" s="215" t="s">
        <v>2657</v>
      </c>
      <c r="S197" s="224"/>
      <c r="T197" s="224"/>
      <c r="U197" s="194">
        <v>1</v>
      </c>
    </row>
    <row r="198" spans="1:21" s="204" customFormat="1" ht="20.25" customHeight="1" x14ac:dyDescent="0.3">
      <c r="A198" s="458" t="s">
        <v>2658</v>
      </c>
      <c r="B198" s="459"/>
      <c r="C198" s="459"/>
      <c r="D198" s="459"/>
      <c r="E198" s="459"/>
      <c r="F198" s="459"/>
      <c r="G198" s="459"/>
      <c r="H198" s="459"/>
      <c r="I198" s="459"/>
      <c r="J198" s="459"/>
      <c r="K198" s="459"/>
      <c r="L198" s="459"/>
      <c r="M198" s="459"/>
      <c r="N198" s="459"/>
      <c r="O198" s="459"/>
      <c r="P198" s="459"/>
      <c r="Q198" s="459"/>
      <c r="R198" s="459"/>
      <c r="S198" s="459"/>
      <c r="T198" s="460"/>
      <c r="U198" s="194"/>
    </row>
    <row r="199" spans="1:21" s="204" customFormat="1" ht="20.25" customHeight="1" x14ac:dyDescent="0.3">
      <c r="A199" s="458" t="s">
        <v>42</v>
      </c>
      <c r="B199" s="459"/>
      <c r="C199" s="459"/>
      <c r="D199" s="459"/>
      <c r="E199" s="459"/>
      <c r="F199" s="459"/>
      <c r="G199" s="459"/>
      <c r="H199" s="459"/>
      <c r="I199" s="459"/>
      <c r="J199" s="459"/>
      <c r="K199" s="459"/>
      <c r="L199" s="459"/>
      <c r="M199" s="459"/>
      <c r="N199" s="459"/>
      <c r="O199" s="459"/>
      <c r="P199" s="459"/>
      <c r="Q199" s="459"/>
      <c r="R199" s="459"/>
      <c r="S199" s="459"/>
      <c r="T199" s="460"/>
      <c r="U199" s="194"/>
    </row>
    <row r="200" spans="1:21" s="204" customFormat="1" ht="371.25" customHeight="1" x14ac:dyDescent="0.3">
      <c r="A200" s="187">
        <v>1</v>
      </c>
      <c r="B200" s="190" t="s">
        <v>1856</v>
      </c>
      <c r="C200" s="186">
        <v>29930</v>
      </c>
      <c r="D200" s="187"/>
      <c r="E200" s="185" t="s">
        <v>0</v>
      </c>
      <c r="F200" s="188" t="s">
        <v>49</v>
      </c>
      <c r="G200" s="185" t="s">
        <v>2659</v>
      </c>
      <c r="H200" s="198" t="s">
        <v>53</v>
      </c>
      <c r="I200" s="198" t="s">
        <v>33</v>
      </c>
      <c r="J200" s="187" t="s">
        <v>260</v>
      </c>
      <c r="K200" s="187" t="s">
        <v>32</v>
      </c>
      <c r="L200" s="190" t="s">
        <v>55</v>
      </c>
      <c r="M200" s="185" t="s">
        <v>2660</v>
      </c>
      <c r="N200" s="187" t="s">
        <v>1360</v>
      </c>
      <c r="O200" s="185" t="s">
        <v>906</v>
      </c>
      <c r="P200" s="185" t="s">
        <v>2651</v>
      </c>
      <c r="Q200" s="191" t="s">
        <v>2661</v>
      </c>
      <c r="R200" s="213" t="s">
        <v>2662</v>
      </c>
      <c r="S200" s="224"/>
      <c r="T200" s="224"/>
      <c r="U200" s="194">
        <v>1</v>
      </c>
    </row>
    <row r="201" spans="1:21" s="204" customFormat="1" ht="381" customHeight="1" x14ac:dyDescent="0.3">
      <c r="A201" s="187">
        <v>2</v>
      </c>
      <c r="B201" s="191" t="s">
        <v>2474</v>
      </c>
      <c r="C201" s="191" t="s">
        <v>2663</v>
      </c>
      <c r="D201" s="191"/>
      <c r="E201" s="187" t="s">
        <v>0</v>
      </c>
      <c r="F201" s="191" t="s">
        <v>116</v>
      </c>
      <c r="G201" s="191" t="s">
        <v>2659</v>
      </c>
      <c r="H201" s="198" t="s">
        <v>53</v>
      </c>
      <c r="I201" s="198" t="s">
        <v>33</v>
      </c>
      <c r="J201" s="187" t="s">
        <v>234</v>
      </c>
      <c r="K201" s="191" t="s">
        <v>32</v>
      </c>
      <c r="L201" s="191" t="s">
        <v>55</v>
      </c>
      <c r="M201" s="187" t="s">
        <v>2664</v>
      </c>
      <c r="N201" s="187" t="s">
        <v>1360</v>
      </c>
      <c r="O201" s="185" t="s">
        <v>906</v>
      </c>
      <c r="P201" s="185" t="s">
        <v>2651</v>
      </c>
      <c r="Q201" s="191" t="s">
        <v>2665</v>
      </c>
      <c r="R201" s="213" t="s">
        <v>2666</v>
      </c>
      <c r="S201" s="224"/>
      <c r="T201" s="224"/>
      <c r="U201" s="194">
        <v>1</v>
      </c>
    </row>
    <row r="202" spans="1:21" s="204" customFormat="1" ht="20.25" customHeight="1" x14ac:dyDescent="0.3">
      <c r="A202" s="458" t="s">
        <v>43</v>
      </c>
      <c r="B202" s="459"/>
      <c r="C202" s="459"/>
      <c r="D202" s="459"/>
      <c r="E202" s="459"/>
      <c r="F202" s="459"/>
      <c r="G202" s="459"/>
      <c r="H202" s="459"/>
      <c r="I202" s="459"/>
      <c r="J202" s="459"/>
      <c r="K202" s="459"/>
      <c r="L202" s="459"/>
      <c r="M202" s="459"/>
      <c r="N202" s="459"/>
      <c r="O202" s="459"/>
      <c r="P202" s="459"/>
      <c r="Q202" s="459"/>
      <c r="R202" s="459"/>
      <c r="S202" s="459"/>
      <c r="T202" s="460"/>
      <c r="U202" s="194"/>
    </row>
    <row r="203" spans="1:21" s="204" customFormat="1" ht="348.95" customHeight="1" x14ac:dyDescent="0.3">
      <c r="A203" s="187">
        <v>1</v>
      </c>
      <c r="B203" s="190" t="s">
        <v>2667</v>
      </c>
      <c r="C203" s="186" t="s">
        <v>2668</v>
      </c>
      <c r="D203" s="187"/>
      <c r="E203" s="187" t="s">
        <v>0</v>
      </c>
      <c r="F203" s="188" t="s">
        <v>429</v>
      </c>
      <c r="G203" s="185" t="s">
        <v>2659</v>
      </c>
      <c r="H203" s="198" t="s">
        <v>53</v>
      </c>
      <c r="I203" s="198" t="s">
        <v>33</v>
      </c>
      <c r="J203" s="187" t="s">
        <v>325</v>
      </c>
      <c r="K203" s="187" t="s">
        <v>32</v>
      </c>
      <c r="L203" s="190" t="s">
        <v>55</v>
      </c>
      <c r="M203" s="185" t="s">
        <v>431</v>
      </c>
      <c r="N203" s="189" t="s">
        <v>1360</v>
      </c>
      <c r="O203" s="185" t="s">
        <v>906</v>
      </c>
      <c r="P203" s="185" t="s">
        <v>2651</v>
      </c>
      <c r="Q203" s="191" t="s">
        <v>2669</v>
      </c>
      <c r="R203" s="213" t="s">
        <v>2670</v>
      </c>
      <c r="S203" s="224"/>
      <c r="T203" s="224"/>
      <c r="U203" s="194">
        <v>1</v>
      </c>
    </row>
    <row r="204" spans="1:21" s="204" customFormat="1" ht="393" customHeight="1" x14ac:dyDescent="0.3">
      <c r="A204" s="187">
        <v>2</v>
      </c>
      <c r="B204" s="190" t="s">
        <v>2671</v>
      </c>
      <c r="C204" s="400" t="s">
        <v>2672</v>
      </c>
      <c r="D204" s="187"/>
      <c r="E204" s="187" t="s">
        <v>0</v>
      </c>
      <c r="F204" s="188" t="s">
        <v>429</v>
      </c>
      <c r="G204" s="185" t="s">
        <v>2659</v>
      </c>
      <c r="H204" s="198" t="s">
        <v>53</v>
      </c>
      <c r="I204" s="198" t="s">
        <v>33</v>
      </c>
      <c r="J204" s="187" t="s">
        <v>260</v>
      </c>
      <c r="K204" s="187" t="s">
        <v>32</v>
      </c>
      <c r="L204" s="190" t="s">
        <v>55</v>
      </c>
      <c r="M204" s="185" t="s">
        <v>431</v>
      </c>
      <c r="N204" s="189" t="s">
        <v>1360</v>
      </c>
      <c r="O204" s="185" t="s">
        <v>906</v>
      </c>
      <c r="P204" s="185" t="s">
        <v>2651</v>
      </c>
      <c r="Q204" s="191" t="s">
        <v>2673</v>
      </c>
      <c r="R204" s="213" t="s">
        <v>2674</v>
      </c>
      <c r="S204" s="224"/>
      <c r="T204" s="224"/>
      <c r="U204" s="194">
        <v>1</v>
      </c>
    </row>
    <row r="205" spans="1:21" s="204" customFormat="1" ht="20.25" customHeight="1" x14ac:dyDescent="0.3">
      <c r="A205" s="458" t="s">
        <v>2675</v>
      </c>
      <c r="B205" s="459"/>
      <c r="C205" s="459"/>
      <c r="D205" s="459"/>
      <c r="E205" s="459"/>
      <c r="F205" s="459"/>
      <c r="G205" s="459"/>
      <c r="H205" s="459"/>
      <c r="I205" s="459"/>
      <c r="J205" s="459"/>
      <c r="K205" s="459"/>
      <c r="L205" s="459"/>
      <c r="M205" s="459"/>
      <c r="N205" s="459"/>
      <c r="O205" s="459"/>
      <c r="P205" s="459"/>
      <c r="Q205" s="459"/>
      <c r="R205" s="459"/>
      <c r="S205" s="459"/>
      <c r="T205" s="460"/>
      <c r="U205" s="194"/>
    </row>
    <row r="206" spans="1:21" s="204" customFormat="1" ht="20.25" customHeight="1" x14ac:dyDescent="0.3">
      <c r="A206" s="458" t="s">
        <v>42</v>
      </c>
      <c r="B206" s="459"/>
      <c r="C206" s="459"/>
      <c r="D206" s="459"/>
      <c r="E206" s="459"/>
      <c r="F206" s="459"/>
      <c r="G206" s="459"/>
      <c r="H206" s="459"/>
      <c r="I206" s="459"/>
      <c r="J206" s="459"/>
      <c r="K206" s="459"/>
      <c r="L206" s="459"/>
      <c r="M206" s="459"/>
      <c r="N206" s="459"/>
      <c r="O206" s="459"/>
      <c r="P206" s="459"/>
      <c r="Q206" s="459"/>
      <c r="R206" s="459"/>
      <c r="S206" s="459"/>
      <c r="T206" s="460"/>
      <c r="U206" s="194"/>
    </row>
    <row r="207" spans="1:21" s="204" customFormat="1" ht="348.95" customHeight="1" x14ac:dyDescent="0.3">
      <c r="A207" s="187">
        <v>1</v>
      </c>
      <c r="B207" s="190" t="s">
        <v>2676</v>
      </c>
      <c r="C207" s="186">
        <v>29207</v>
      </c>
      <c r="D207" s="187"/>
      <c r="E207" s="185" t="s">
        <v>0</v>
      </c>
      <c r="F207" s="188" t="s">
        <v>49</v>
      </c>
      <c r="G207" s="185" t="s">
        <v>758</v>
      </c>
      <c r="H207" s="198" t="s">
        <v>53</v>
      </c>
      <c r="I207" s="198" t="s">
        <v>33</v>
      </c>
      <c r="J207" s="187" t="s">
        <v>325</v>
      </c>
      <c r="K207" s="187" t="s">
        <v>32</v>
      </c>
      <c r="L207" s="190" t="s">
        <v>55</v>
      </c>
      <c r="M207" s="185" t="s">
        <v>56</v>
      </c>
      <c r="N207" s="187" t="s">
        <v>1360</v>
      </c>
      <c r="O207" s="185" t="s">
        <v>906</v>
      </c>
      <c r="P207" s="185" t="s">
        <v>2651</v>
      </c>
      <c r="Q207" s="191" t="s">
        <v>2677</v>
      </c>
      <c r="R207" s="213" t="s">
        <v>2678</v>
      </c>
      <c r="S207" s="224"/>
      <c r="T207" s="224"/>
      <c r="U207" s="194">
        <v>1</v>
      </c>
    </row>
    <row r="208" spans="1:21" s="204" customFormat="1" ht="20.25" customHeight="1" x14ac:dyDescent="0.3">
      <c r="A208" s="458" t="s">
        <v>43</v>
      </c>
      <c r="B208" s="459"/>
      <c r="C208" s="459"/>
      <c r="D208" s="459"/>
      <c r="E208" s="459"/>
      <c r="F208" s="459"/>
      <c r="G208" s="459"/>
      <c r="H208" s="459"/>
      <c r="I208" s="459"/>
      <c r="J208" s="459"/>
      <c r="K208" s="459"/>
      <c r="L208" s="459"/>
      <c r="M208" s="459"/>
      <c r="N208" s="459"/>
      <c r="O208" s="459"/>
      <c r="P208" s="459"/>
      <c r="Q208" s="459"/>
      <c r="R208" s="459"/>
      <c r="S208" s="459"/>
      <c r="T208" s="460"/>
      <c r="U208" s="194"/>
    </row>
    <row r="209" spans="1:21" s="204" customFormat="1" ht="348.95" customHeight="1" x14ac:dyDescent="0.3">
      <c r="A209" s="187">
        <v>5</v>
      </c>
      <c r="B209" s="190" t="s">
        <v>2679</v>
      </c>
      <c r="C209" s="186">
        <v>27313</v>
      </c>
      <c r="D209" s="187"/>
      <c r="E209" s="187" t="s">
        <v>0</v>
      </c>
      <c r="F209" s="188" t="s">
        <v>2680</v>
      </c>
      <c r="G209" s="185" t="s">
        <v>758</v>
      </c>
      <c r="H209" s="198" t="s">
        <v>53</v>
      </c>
      <c r="I209" s="198" t="s">
        <v>33</v>
      </c>
      <c r="J209" s="187" t="s">
        <v>325</v>
      </c>
      <c r="K209" s="187" t="s">
        <v>32</v>
      </c>
      <c r="L209" s="190" t="s">
        <v>55</v>
      </c>
      <c r="M209" s="189" t="s">
        <v>2681</v>
      </c>
      <c r="N209" s="189" t="s">
        <v>1360</v>
      </c>
      <c r="O209" s="185" t="s">
        <v>906</v>
      </c>
      <c r="P209" s="185" t="s">
        <v>2651</v>
      </c>
      <c r="Q209" s="191" t="s">
        <v>2682</v>
      </c>
      <c r="R209" s="213" t="s">
        <v>2683</v>
      </c>
      <c r="S209" s="224"/>
      <c r="T209" s="224"/>
      <c r="U209" s="194">
        <v>1</v>
      </c>
    </row>
    <row r="210" spans="1:21" s="204" customFormat="1" ht="20.25" customHeight="1" x14ac:dyDescent="0.3">
      <c r="A210" s="458" t="s">
        <v>2684</v>
      </c>
      <c r="B210" s="459"/>
      <c r="C210" s="459"/>
      <c r="D210" s="459"/>
      <c r="E210" s="459"/>
      <c r="F210" s="459"/>
      <c r="G210" s="459"/>
      <c r="H210" s="459"/>
      <c r="I210" s="459"/>
      <c r="J210" s="459"/>
      <c r="K210" s="459"/>
      <c r="L210" s="459"/>
      <c r="M210" s="459"/>
      <c r="N210" s="459"/>
      <c r="O210" s="459"/>
      <c r="P210" s="459"/>
      <c r="Q210" s="459"/>
      <c r="R210" s="459"/>
      <c r="S210" s="459"/>
      <c r="T210" s="460"/>
      <c r="U210" s="194"/>
    </row>
    <row r="211" spans="1:21" s="204" customFormat="1" ht="20.25" customHeight="1" x14ac:dyDescent="0.3">
      <c r="A211" s="458" t="s">
        <v>42</v>
      </c>
      <c r="B211" s="459"/>
      <c r="C211" s="459"/>
      <c r="D211" s="459"/>
      <c r="E211" s="459"/>
      <c r="F211" s="459"/>
      <c r="G211" s="459"/>
      <c r="H211" s="459"/>
      <c r="I211" s="459"/>
      <c r="J211" s="459"/>
      <c r="K211" s="459"/>
      <c r="L211" s="459"/>
      <c r="M211" s="459"/>
      <c r="N211" s="459"/>
      <c r="O211" s="459"/>
      <c r="P211" s="459"/>
      <c r="Q211" s="459"/>
      <c r="R211" s="459"/>
      <c r="S211" s="459"/>
      <c r="T211" s="460"/>
      <c r="U211" s="194"/>
    </row>
    <row r="212" spans="1:21" s="204" customFormat="1" ht="348.95" customHeight="1" x14ac:dyDescent="0.3">
      <c r="A212" s="187">
        <v>1</v>
      </c>
      <c r="B212" s="185" t="s">
        <v>2685</v>
      </c>
      <c r="C212" s="186">
        <v>27411</v>
      </c>
      <c r="D212" s="187"/>
      <c r="E212" s="185" t="s">
        <v>0</v>
      </c>
      <c r="F212" s="185" t="s">
        <v>49</v>
      </c>
      <c r="G212" s="185" t="s">
        <v>687</v>
      </c>
      <c r="H212" s="198" t="s">
        <v>53</v>
      </c>
      <c r="I212" s="198" t="s">
        <v>33</v>
      </c>
      <c r="J212" s="187" t="s">
        <v>234</v>
      </c>
      <c r="K212" s="187" t="s">
        <v>32</v>
      </c>
      <c r="L212" s="190" t="s">
        <v>55</v>
      </c>
      <c r="M212" s="185" t="s">
        <v>2686</v>
      </c>
      <c r="N212" s="187" t="s">
        <v>1360</v>
      </c>
      <c r="O212" s="185" t="s">
        <v>906</v>
      </c>
      <c r="P212" s="185" t="s">
        <v>2651</v>
      </c>
      <c r="Q212" s="189" t="s">
        <v>2687</v>
      </c>
      <c r="R212" s="215" t="s">
        <v>2688</v>
      </c>
      <c r="S212" s="224"/>
      <c r="T212" s="224"/>
      <c r="U212" s="194">
        <v>1</v>
      </c>
    </row>
    <row r="213" spans="1:21" s="204" customFormat="1" ht="348.95" customHeight="1" x14ac:dyDescent="0.3">
      <c r="A213" s="187">
        <v>2</v>
      </c>
      <c r="B213" s="190" t="s">
        <v>2689</v>
      </c>
      <c r="C213" s="186">
        <v>30060</v>
      </c>
      <c r="D213" s="187"/>
      <c r="E213" s="185" t="s">
        <v>0</v>
      </c>
      <c r="F213" s="188" t="s">
        <v>113</v>
      </c>
      <c r="G213" s="185" t="s">
        <v>687</v>
      </c>
      <c r="H213" s="198" t="s">
        <v>53</v>
      </c>
      <c r="I213" s="198" t="s">
        <v>33</v>
      </c>
      <c r="J213" s="187" t="s">
        <v>260</v>
      </c>
      <c r="K213" s="187" t="s">
        <v>32</v>
      </c>
      <c r="L213" s="190" t="s">
        <v>55</v>
      </c>
      <c r="M213" s="185" t="s">
        <v>2690</v>
      </c>
      <c r="N213" s="187" t="s">
        <v>1360</v>
      </c>
      <c r="O213" s="185" t="s">
        <v>906</v>
      </c>
      <c r="P213" s="185" t="s">
        <v>2651</v>
      </c>
      <c r="Q213" s="189" t="s">
        <v>2691</v>
      </c>
      <c r="R213" s="213" t="s">
        <v>2692</v>
      </c>
      <c r="S213" s="224"/>
      <c r="T213" s="224"/>
      <c r="U213" s="194">
        <v>1</v>
      </c>
    </row>
    <row r="214" spans="1:21" s="204" customFormat="1" ht="20.25" customHeight="1" x14ac:dyDescent="0.3">
      <c r="A214" s="458" t="s">
        <v>43</v>
      </c>
      <c r="B214" s="459"/>
      <c r="C214" s="459"/>
      <c r="D214" s="459"/>
      <c r="E214" s="459"/>
      <c r="F214" s="459"/>
      <c r="G214" s="459"/>
      <c r="H214" s="459"/>
      <c r="I214" s="459"/>
      <c r="J214" s="459"/>
      <c r="K214" s="459"/>
      <c r="L214" s="459"/>
      <c r="M214" s="459"/>
      <c r="N214" s="459"/>
      <c r="O214" s="459"/>
      <c r="P214" s="459"/>
      <c r="Q214" s="459"/>
      <c r="R214" s="459"/>
      <c r="S214" s="459"/>
      <c r="T214" s="460"/>
      <c r="U214" s="194"/>
    </row>
    <row r="215" spans="1:21" s="204" customFormat="1" ht="348.95" customHeight="1" x14ac:dyDescent="0.3">
      <c r="A215" s="187">
        <v>1</v>
      </c>
      <c r="B215" s="190" t="s">
        <v>2693</v>
      </c>
      <c r="C215" s="186" t="s">
        <v>2694</v>
      </c>
      <c r="D215" s="187"/>
      <c r="E215" s="187" t="s">
        <v>0</v>
      </c>
      <c r="F215" s="188" t="s">
        <v>2695</v>
      </c>
      <c r="G215" s="185" t="s">
        <v>687</v>
      </c>
      <c r="H215" s="198" t="s">
        <v>53</v>
      </c>
      <c r="I215" s="198" t="s">
        <v>33</v>
      </c>
      <c r="J215" s="187" t="s">
        <v>242</v>
      </c>
      <c r="K215" s="187" t="s">
        <v>32</v>
      </c>
      <c r="L215" s="190" t="s">
        <v>55</v>
      </c>
      <c r="M215" s="187" t="s">
        <v>2696</v>
      </c>
      <c r="N215" s="189" t="s">
        <v>1360</v>
      </c>
      <c r="O215" s="185" t="s">
        <v>906</v>
      </c>
      <c r="P215" s="185" t="s">
        <v>2651</v>
      </c>
      <c r="Q215" s="190" t="s">
        <v>2697</v>
      </c>
      <c r="R215" s="213" t="s">
        <v>2698</v>
      </c>
      <c r="S215" s="224"/>
      <c r="T215" s="224"/>
      <c r="U215" s="194">
        <v>1</v>
      </c>
    </row>
    <row r="216" spans="1:21" s="204" customFormat="1" ht="20.25" customHeight="1" x14ac:dyDescent="0.3">
      <c r="A216" s="458" t="s">
        <v>2699</v>
      </c>
      <c r="B216" s="459"/>
      <c r="C216" s="459"/>
      <c r="D216" s="459"/>
      <c r="E216" s="459"/>
      <c r="F216" s="459"/>
      <c r="G216" s="459"/>
      <c r="H216" s="459"/>
      <c r="I216" s="459"/>
      <c r="J216" s="459"/>
      <c r="K216" s="459"/>
      <c r="L216" s="459"/>
      <c r="M216" s="459"/>
      <c r="N216" s="459"/>
      <c r="O216" s="459"/>
      <c r="P216" s="459"/>
      <c r="Q216" s="459"/>
      <c r="R216" s="459"/>
      <c r="S216" s="459"/>
      <c r="T216" s="460"/>
      <c r="U216" s="194"/>
    </row>
    <row r="217" spans="1:21" s="204" customFormat="1" ht="20.25" customHeight="1" x14ac:dyDescent="0.3">
      <c r="A217" s="458" t="s">
        <v>42</v>
      </c>
      <c r="B217" s="459"/>
      <c r="C217" s="459"/>
      <c r="D217" s="459"/>
      <c r="E217" s="459"/>
      <c r="F217" s="459"/>
      <c r="G217" s="459"/>
      <c r="H217" s="459"/>
      <c r="I217" s="459"/>
      <c r="J217" s="459"/>
      <c r="K217" s="459"/>
      <c r="L217" s="459"/>
      <c r="M217" s="459"/>
      <c r="N217" s="459"/>
      <c r="O217" s="459"/>
      <c r="P217" s="459"/>
      <c r="Q217" s="459"/>
      <c r="R217" s="459"/>
      <c r="S217" s="459"/>
      <c r="T217" s="460"/>
      <c r="U217" s="194"/>
    </row>
    <row r="218" spans="1:21" s="204" customFormat="1" ht="348.95" customHeight="1" x14ac:dyDescent="0.3">
      <c r="A218" s="187">
        <v>1</v>
      </c>
      <c r="B218" s="190" t="s">
        <v>2700</v>
      </c>
      <c r="C218" s="386" t="s">
        <v>2701</v>
      </c>
      <c r="D218" s="191" t="s">
        <v>0</v>
      </c>
      <c r="E218" s="185"/>
      <c r="F218" s="190" t="s">
        <v>49</v>
      </c>
      <c r="G218" s="190" t="s">
        <v>759</v>
      </c>
      <c r="H218" s="198" t="s">
        <v>53</v>
      </c>
      <c r="I218" s="198" t="s">
        <v>33</v>
      </c>
      <c r="J218" s="187" t="s">
        <v>260</v>
      </c>
      <c r="K218" s="191" t="s">
        <v>32</v>
      </c>
      <c r="L218" s="190" t="s">
        <v>55</v>
      </c>
      <c r="M218" s="185" t="s">
        <v>2702</v>
      </c>
      <c r="N218" s="187" t="s">
        <v>1360</v>
      </c>
      <c r="O218" s="185" t="s">
        <v>906</v>
      </c>
      <c r="P218" s="185" t="s">
        <v>2651</v>
      </c>
      <c r="Q218" s="191" t="s">
        <v>2703</v>
      </c>
      <c r="R218" s="213" t="s">
        <v>2704</v>
      </c>
      <c r="S218" s="224"/>
      <c r="T218" s="224"/>
      <c r="U218" s="194">
        <v>1</v>
      </c>
    </row>
    <row r="219" spans="1:21" s="204" customFormat="1" ht="348.95" customHeight="1" x14ac:dyDescent="0.3">
      <c r="A219" s="187">
        <v>2</v>
      </c>
      <c r="B219" s="190" t="s">
        <v>2705</v>
      </c>
      <c r="C219" s="186" t="s">
        <v>2706</v>
      </c>
      <c r="D219" s="187"/>
      <c r="E219" s="185" t="s">
        <v>0</v>
      </c>
      <c r="F219" s="188" t="s">
        <v>113</v>
      </c>
      <c r="G219" s="185" t="s">
        <v>759</v>
      </c>
      <c r="H219" s="198" t="s">
        <v>53</v>
      </c>
      <c r="I219" s="198" t="s">
        <v>33</v>
      </c>
      <c r="J219" s="187" t="s">
        <v>242</v>
      </c>
      <c r="K219" s="187" t="s">
        <v>32</v>
      </c>
      <c r="L219" s="190" t="s">
        <v>55</v>
      </c>
      <c r="M219" s="185" t="s">
        <v>2707</v>
      </c>
      <c r="N219" s="187" t="s">
        <v>1360</v>
      </c>
      <c r="O219" s="185" t="s">
        <v>906</v>
      </c>
      <c r="P219" s="185" t="s">
        <v>2651</v>
      </c>
      <c r="Q219" s="189" t="s">
        <v>2708</v>
      </c>
      <c r="R219" s="213" t="s">
        <v>2709</v>
      </c>
      <c r="S219" s="224"/>
      <c r="T219" s="224"/>
      <c r="U219" s="194">
        <v>1</v>
      </c>
    </row>
    <row r="220" spans="1:21" s="204" customFormat="1" ht="20.25" customHeight="1" x14ac:dyDescent="0.3">
      <c r="A220" s="458" t="s">
        <v>43</v>
      </c>
      <c r="B220" s="459"/>
      <c r="C220" s="459"/>
      <c r="D220" s="459"/>
      <c r="E220" s="459"/>
      <c r="F220" s="459"/>
      <c r="G220" s="459"/>
      <c r="H220" s="459"/>
      <c r="I220" s="459"/>
      <c r="J220" s="459"/>
      <c r="K220" s="459"/>
      <c r="L220" s="459"/>
      <c r="M220" s="459"/>
      <c r="N220" s="459"/>
      <c r="O220" s="459"/>
      <c r="P220" s="459"/>
      <c r="Q220" s="459"/>
      <c r="R220" s="459"/>
      <c r="S220" s="459"/>
      <c r="T220" s="460"/>
      <c r="U220" s="194"/>
    </row>
    <row r="221" spans="1:21" s="204" customFormat="1" ht="348.95" customHeight="1" x14ac:dyDescent="0.3">
      <c r="A221" s="187">
        <v>1</v>
      </c>
      <c r="B221" s="190" t="s">
        <v>2710</v>
      </c>
      <c r="C221" s="186" t="s">
        <v>2711</v>
      </c>
      <c r="D221" s="187"/>
      <c r="E221" s="187" t="s">
        <v>0</v>
      </c>
      <c r="F221" s="188" t="s">
        <v>1501</v>
      </c>
      <c r="G221" s="185" t="s">
        <v>759</v>
      </c>
      <c r="H221" s="198" t="s">
        <v>53</v>
      </c>
      <c r="I221" s="198" t="s">
        <v>33</v>
      </c>
      <c r="J221" s="187" t="s">
        <v>260</v>
      </c>
      <c r="K221" s="187" t="s">
        <v>32</v>
      </c>
      <c r="L221" s="190" t="s">
        <v>55</v>
      </c>
      <c r="M221" s="185" t="s">
        <v>2712</v>
      </c>
      <c r="N221" s="189" t="s">
        <v>1360</v>
      </c>
      <c r="O221" s="185" t="s">
        <v>906</v>
      </c>
      <c r="P221" s="185" t="s">
        <v>2651</v>
      </c>
      <c r="Q221" s="191" t="s">
        <v>2713</v>
      </c>
      <c r="R221" s="213" t="s">
        <v>2714</v>
      </c>
      <c r="S221" s="224"/>
      <c r="T221" s="224"/>
      <c r="U221" s="194">
        <v>1</v>
      </c>
    </row>
    <row r="222" spans="1:21" s="204" customFormat="1" ht="20.25" customHeight="1" x14ac:dyDescent="0.3">
      <c r="A222" s="458" t="s">
        <v>2715</v>
      </c>
      <c r="B222" s="459"/>
      <c r="C222" s="459"/>
      <c r="D222" s="459"/>
      <c r="E222" s="459"/>
      <c r="F222" s="459"/>
      <c r="G222" s="459"/>
      <c r="H222" s="459"/>
      <c r="I222" s="459"/>
      <c r="J222" s="459"/>
      <c r="K222" s="459"/>
      <c r="L222" s="459"/>
      <c r="M222" s="459"/>
      <c r="N222" s="459"/>
      <c r="O222" s="459"/>
      <c r="P222" s="459"/>
      <c r="Q222" s="459"/>
      <c r="R222" s="459"/>
      <c r="S222" s="459"/>
      <c r="T222" s="460"/>
      <c r="U222" s="194"/>
    </row>
    <row r="223" spans="1:21" s="204" customFormat="1" ht="20.25" customHeight="1" x14ac:dyDescent="0.3">
      <c r="A223" s="458" t="s">
        <v>42</v>
      </c>
      <c r="B223" s="459"/>
      <c r="C223" s="459"/>
      <c r="D223" s="459"/>
      <c r="E223" s="459"/>
      <c r="F223" s="459"/>
      <c r="G223" s="459"/>
      <c r="H223" s="459"/>
      <c r="I223" s="459"/>
      <c r="J223" s="459"/>
      <c r="K223" s="459"/>
      <c r="L223" s="459"/>
      <c r="M223" s="459"/>
      <c r="N223" s="459"/>
      <c r="O223" s="459"/>
      <c r="P223" s="459"/>
      <c r="Q223" s="459"/>
      <c r="R223" s="459"/>
      <c r="S223" s="459"/>
      <c r="T223" s="460"/>
      <c r="U223" s="194"/>
    </row>
    <row r="224" spans="1:21" s="385" customFormat="1" ht="348.95" customHeight="1" x14ac:dyDescent="0.3">
      <c r="A224" s="187">
        <v>1</v>
      </c>
      <c r="B224" s="189" t="s">
        <v>945</v>
      </c>
      <c r="C224" s="189" t="s">
        <v>2716</v>
      </c>
      <c r="D224" s="187"/>
      <c r="E224" s="185" t="s">
        <v>460</v>
      </c>
      <c r="F224" s="188" t="s">
        <v>49</v>
      </c>
      <c r="G224" s="185" t="s">
        <v>756</v>
      </c>
      <c r="H224" s="198" t="s">
        <v>53</v>
      </c>
      <c r="I224" s="198" t="s">
        <v>33</v>
      </c>
      <c r="J224" s="187" t="s">
        <v>474</v>
      </c>
      <c r="K224" s="187" t="s">
        <v>32</v>
      </c>
      <c r="L224" s="190" t="s">
        <v>55</v>
      </c>
      <c r="M224" s="185" t="s">
        <v>420</v>
      </c>
      <c r="N224" s="187" t="s">
        <v>2717</v>
      </c>
      <c r="O224" s="185" t="s">
        <v>906</v>
      </c>
      <c r="P224" s="185" t="s">
        <v>2651</v>
      </c>
      <c r="Q224" s="191" t="s">
        <v>2718</v>
      </c>
      <c r="R224" s="215" t="s">
        <v>2719</v>
      </c>
      <c r="S224" s="224"/>
      <c r="T224" s="224"/>
      <c r="U224" s="194">
        <v>1</v>
      </c>
    </row>
    <row r="225" spans="1:21" s="204" customFormat="1" ht="20.25" customHeight="1" x14ac:dyDescent="0.3">
      <c r="A225" s="458" t="s">
        <v>43</v>
      </c>
      <c r="B225" s="459"/>
      <c r="C225" s="459"/>
      <c r="D225" s="459"/>
      <c r="E225" s="459"/>
      <c r="F225" s="459"/>
      <c r="G225" s="459"/>
      <c r="H225" s="459"/>
      <c r="I225" s="459"/>
      <c r="J225" s="459"/>
      <c r="K225" s="459"/>
      <c r="L225" s="459"/>
      <c r="M225" s="459"/>
      <c r="N225" s="459"/>
      <c r="O225" s="459"/>
      <c r="P225" s="459"/>
      <c r="Q225" s="459"/>
      <c r="R225" s="459"/>
      <c r="S225" s="459"/>
      <c r="T225" s="460"/>
      <c r="U225" s="194"/>
    </row>
    <row r="226" spans="1:21" s="204" customFormat="1" ht="348.95" customHeight="1" x14ac:dyDescent="0.3">
      <c r="A226" s="187">
        <v>1</v>
      </c>
      <c r="B226" s="190" t="s">
        <v>2720</v>
      </c>
      <c r="C226" s="186" t="s">
        <v>2721</v>
      </c>
      <c r="D226" s="187"/>
      <c r="E226" s="187" t="s">
        <v>0</v>
      </c>
      <c r="F226" s="188" t="s">
        <v>2722</v>
      </c>
      <c r="G226" s="185" t="s">
        <v>756</v>
      </c>
      <c r="H226" s="198" t="s">
        <v>53</v>
      </c>
      <c r="I226" s="198" t="s">
        <v>33</v>
      </c>
      <c r="J226" s="201" t="s">
        <v>260</v>
      </c>
      <c r="K226" s="187" t="s">
        <v>32</v>
      </c>
      <c r="L226" s="190" t="s">
        <v>55</v>
      </c>
      <c r="M226" s="188" t="s">
        <v>56</v>
      </c>
      <c r="N226" s="189" t="s">
        <v>2717</v>
      </c>
      <c r="O226" s="185" t="s">
        <v>906</v>
      </c>
      <c r="P226" s="185" t="s">
        <v>2651</v>
      </c>
      <c r="Q226" s="191" t="s">
        <v>2723</v>
      </c>
      <c r="R226" s="215" t="s">
        <v>2724</v>
      </c>
      <c r="S226" s="224"/>
      <c r="T226" s="224"/>
      <c r="U226" s="194">
        <v>1</v>
      </c>
    </row>
    <row r="227" spans="1:21" s="204" customFormat="1" ht="20.25" customHeight="1" x14ac:dyDescent="0.3">
      <c r="A227" s="458" t="s">
        <v>2725</v>
      </c>
      <c r="B227" s="459"/>
      <c r="C227" s="459"/>
      <c r="D227" s="459"/>
      <c r="E227" s="459"/>
      <c r="F227" s="459"/>
      <c r="G227" s="459"/>
      <c r="H227" s="459"/>
      <c r="I227" s="459"/>
      <c r="J227" s="459"/>
      <c r="K227" s="459"/>
      <c r="L227" s="459"/>
      <c r="M227" s="459"/>
      <c r="N227" s="459"/>
      <c r="O227" s="459"/>
      <c r="P227" s="459"/>
      <c r="Q227" s="459"/>
      <c r="R227" s="459"/>
      <c r="S227" s="459"/>
      <c r="T227" s="460"/>
      <c r="U227" s="194"/>
    </row>
    <row r="228" spans="1:21" s="204" customFormat="1" ht="20.25" customHeight="1" x14ac:dyDescent="0.3">
      <c r="A228" s="458" t="s">
        <v>43</v>
      </c>
      <c r="B228" s="459"/>
      <c r="C228" s="459"/>
      <c r="D228" s="459"/>
      <c r="E228" s="459"/>
      <c r="F228" s="459"/>
      <c r="G228" s="459"/>
      <c r="H228" s="459"/>
      <c r="I228" s="459"/>
      <c r="J228" s="459"/>
      <c r="K228" s="459"/>
      <c r="L228" s="459"/>
      <c r="M228" s="459"/>
      <c r="N228" s="459"/>
      <c r="O228" s="459"/>
      <c r="P228" s="459"/>
      <c r="Q228" s="459"/>
      <c r="R228" s="459"/>
      <c r="S228" s="459"/>
      <c r="T228" s="460"/>
      <c r="U228" s="194"/>
    </row>
    <row r="229" spans="1:21" s="204" customFormat="1" ht="348.75" customHeight="1" x14ac:dyDescent="0.3">
      <c r="A229" s="187">
        <v>1</v>
      </c>
      <c r="B229" s="190" t="s">
        <v>2726</v>
      </c>
      <c r="C229" s="186" t="s">
        <v>2727</v>
      </c>
      <c r="D229" s="187"/>
      <c r="E229" s="187" t="s">
        <v>0</v>
      </c>
      <c r="F229" s="188" t="s">
        <v>2194</v>
      </c>
      <c r="G229" s="185" t="s">
        <v>757</v>
      </c>
      <c r="H229" s="198" t="s">
        <v>53</v>
      </c>
      <c r="I229" s="198" t="s">
        <v>33</v>
      </c>
      <c r="J229" s="187" t="s">
        <v>260</v>
      </c>
      <c r="K229" s="187" t="s">
        <v>32</v>
      </c>
      <c r="L229" s="190" t="s">
        <v>55</v>
      </c>
      <c r="M229" s="187" t="s">
        <v>2728</v>
      </c>
      <c r="N229" s="189" t="s">
        <v>1360</v>
      </c>
      <c r="O229" s="185" t="s">
        <v>906</v>
      </c>
      <c r="P229" s="185" t="s">
        <v>2651</v>
      </c>
      <c r="Q229" s="191" t="s">
        <v>2729</v>
      </c>
      <c r="R229" s="213" t="s">
        <v>2730</v>
      </c>
      <c r="S229" s="224"/>
      <c r="T229" s="224"/>
      <c r="U229" s="194">
        <v>1</v>
      </c>
    </row>
    <row r="230" spans="1:21" s="399" customFormat="1" ht="20.25" customHeight="1" x14ac:dyDescent="0.3">
      <c r="A230" s="462" t="s">
        <v>688</v>
      </c>
      <c r="B230" s="463"/>
      <c r="C230" s="463"/>
      <c r="D230" s="463"/>
      <c r="E230" s="463"/>
      <c r="F230" s="463"/>
      <c r="G230" s="463"/>
      <c r="H230" s="463"/>
      <c r="I230" s="463"/>
      <c r="J230" s="463"/>
      <c r="K230" s="463"/>
      <c r="L230" s="463"/>
      <c r="M230" s="463"/>
      <c r="N230" s="463"/>
      <c r="O230" s="463"/>
      <c r="P230" s="463"/>
      <c r="Q230" s="463"/>
      <c r="R230" s="463"/>
      <c r="S230" s="463"/>
      <c r="T230" s="464"/>
      <c r="U230" s="230"/>
    </row>
    <row r="231" spans="1:21" s="399" customFormat="1" ht="20.25" customHeight="1" x14ac:dyDescent="0.3">
      <c r="A231" s="465" t="s">
        <v>3135</v>
      </c>
      <c r="B231" s="466"/>
      <c r="C231" s="466"/>
      <c r="D231" s="466"/>
      <c r="E231" s="466"/>
      <c r="F231" s="466"/>
      <c r="G231" s="466"/>
      <c r="H231" s="466"/>
      <c r="I231" s="466"/>
      <c r="J231" s="466"/>
      <c r="K231" s="466"/>
      <c r="L231" s="466"/>
      <c r="M231" s="466"/>
      <c r="N231" s="466"/>
      <c r="O231" s="466"/>
      <c r="P231" s="466"/>
      <c r="Q231" s="466"/>
      <c r="R231" s="466"/>
      <c r="S231" s="466"/>
      <c r="T231" s="467"/>
      <c r="U231" s="230"/>
    </row>
    <row r="232" spans="1:21" s="5" customFormat="1" ht="20.25" customHeight="1" x14ac:dyDescent="0.3">
      <c r="A232" s="539" t="s">
        <v>43</v>
      </c>
      <c r="B232" s="540"/>
      <c r="C232" s="540"/>
      <c r="D232" s="540"/>
      <c r="E232" s="540"/>
      <c r="F232" s="540"/>
      <c r="G232" s="540"/>
      <c r="H232" s="540"/>
      <c r="I232" s="540"/>
      <c r="J232" s="540"/>
      <c r="K232" s="540"/>
      <c r="L232" s="540"/>
      <c r="M232" s="540"/>
      <c r="N232" s="540"/>
      <c r="O232" s="540"/>
      <c r="P232" s="540"/>
      <c r="Q232" s="540"/>
      <c r="R232" s="540"/>
      <c r="S232" s="540"/>
      <c r="T232" s="541"/>
      <c r="U232" s="230"/>
    </row>
    <row r="233" spans="1:21" s="202" customFormat="1" ht="360" customHeight="1" x14ac:dyDescent="0.3">
      <c r="A233" s="196" t="s">
        <v>376</v>
      </c>
      <c r="B233" s="185" t="s">
        <v>462</v>
      </c>
      <c r="C233" s="196" t="s">
        <v>3136</v>
      </c>
      <c r="D233" s="187"/>
      <c r="E233" s="185" t="s">
        <v>0</v>
      </c>
      <c r="F233" s="185" t="s">
        <v>3137</v>
      </c>
      <c r="G233" s="185" t="s">
        <v>2773</v>
      </c>
      <c r="H233" s="339" t="s">
        <v>53</v>
      </c>
      <c r="I233" s="339" t="s">
        <v>33</v>
      </c>
      <c r="J233" s="187" t="s">
        <v>242</v>
      </c>
      <c r="K233" s="187" t="s">
        <v>32</v>
      </c>
      <c r="L233" s="185" t="s">
        <v>55</v>
      </c>
      <c r="M233" s="185" t="s">
        <v>1587</v>
      </c>
      <c r="N233" s="187" t="s">
        <v>3138</v>
      </c>
      <c r="O233" s="185" t="s">
        <v>906</v>
      </c>
      <c r="P233" s="403" t="s">
        <v>2470</v>
      </c>
      <c r="Q233" s="404" t="s">
        <v>3139</v>
      </c>
      <c r="R233" s="215" t="s">
        <v>3140</v>
      </c>
      <c r="S233" s="224"/>
      <c r="T233" s="224"/>
      <c r="U233" s="194">
        <v>1</v>
      </c>
    </row>
    <row r="234" spans="1:21" s="202" customFormat="1" ht="20.25" customHeight="1" x14ac:dyDescent="0.3">
      <c r="A234" s="458" t="s">
        <v>3141</v>
      </c>
      <c r="B234" s="459"/>
      <c r="C234" s="459"/>
      <c r="D234" s="459"/>
      <c r="E234" s="459"/>
      <c r="F234" s="459"/>
      <c r="G234" s="459"/>
      <c r="H234" s="459"/>
      <c r="I234" s="459"/>
      <c r="J234" s="459"/>
      <c r="K234" s="459"/>
      <c r="L234" s="459"/>
      <c r="M234" s="459"/>
      <c r="N234" s="459"/>
      <c r="O234" s="459"/>
      <c r="P234" s="459"/>
      <c r="Q234" s="459"/>
      <c r="R234" s="459"/>
      <c r="S234" s="459"/>
      <c r="T234" s="460"/>
      <c r="U234" s="194"/>
    </row>
    <row r="235" spans="1:21" s="202" customFormat="1" ht="20.25" customHeight="1" x14ac:dyDescent="0.3">
      <c r="A235" s="458" t="s">
        <v>42</v>
      </c>
      <c r="B235" s="459"/>
      <c r="C235" s="459"/>
      <c r="D235" s="459"/>
      <c r="E235" s="459"/>
      <c r="F235" s="459"/>
      <c r="G235" s="459"/>
      <c r="H235" s="459"/>
      <c r="I235" s="459"/>
      <c r="J235" s="459"/>
      <c r="K235" s="459"/>
      <c r="L235" s="459"/>
      <c r="M235" s="459"/>
      <c r="N235" s="459"/>
      <c r="O235" s="459"/>
      <c r="P235" s="459"/>
      <c r="Q235" s="459"/>
      <c r="R235" s="459"/>
      <c r="S235" s="459"/>
      <c r="T235" s="460"/>
      <c r="U235" s="194"/>
    </row>
    <row r="236" spans="1:21" s="202" customFormat="1" ht="360" customHeight="1" x14ac:dyDescent="0.3">
      <c r="A236" s="416">
        <v>1</v>
      </c>
      <c r="B236" s="185" t="s">
        <v>3142</v>
      </c>
      <c r="C236" s="196" t="s">
        <v>3143</v>
      </c>
      <c r="D236" s="187"/>
      <c r="E236" s="185" t="s">
        <v>0</v>
      </c>
      <c r="F236" s="185" t="s">
        <v>113</v>
      </c>
      <c r="G236" s="185" t="s">
        <v>3144</v>
      </c>
      <c r="H236" s="185" t="s">
        <v>2383</v>
      </c>
      <c r="I236" s="185" t="s">
        <v>2346</v>
      </c>
      <c r="J236" s="187" t="s">
        <v>325</v>
      </c>
      <c r="K236" s="187" t="s">
        <v>32</v>
      </c>
      <c r="L236" s="185" t="s">
        <v>55</v>
      </c>
      <c r="M236" s="187" t="s">
        <v>3145</v>
      </c>
      <c r="N236" s="187" t="s">
        <v>3146</v>
      </c>
      <c r="O236" s="185" t="s">
        <v>906</v>
      </c>
      <c r="P236" s="403" t="s">
        <v>2470</v>
      </c>
      <c r="Q236" s="189" t="s">
        <v>3147</v>
      </c>
      <c r="R236" s="215" t="s">
        <v>3148</v>
      </c>
      <c r="S236" s="224"/>
      <c r="T236" s="224"/>
      <c r="U236" s="194">
        <v>1</v>
      </c>
    </row>
    <row r="237" spans="1:21" s="202" customFormat="1" ht="20.25" customHeight="1" x14ac:dyDescent="0.3">
      <c r="A237" s="458" t="s">
        <v>43</v>
      </c>
      <c r="B237" s="459"/>
      <c r="C237" s="459"/>
      <c r="D237" s="459"/>
      <c r="E237" s="459"/>
      <c r="F237" s="459"/>
      <c r="G237" s="459"/>
      <c r="H237" s="459"/>
      <c r="I237" s="459"/>
      <c r="J237" s="459"/>
      <c r="K237" s="459"/>
      <c r="L237" s="459"/>
      <c r="M237" s="459"/>
      <c r="N237" s="459"/>
      <c r="O237" s="459"/>
      <c r="P237" s="459"/>
      <c r="Q237" s="459"/>
      <c r="R237" s="459"/>
      <c r="S237" s="459"/>
      <c r="T237" s="460"/>
      <c r="U237" s="194"/>
    </row>
    <row r="238" spans="1:21" s="202" customFormat="1" ht="360" customHeight="1" x14ac:dyDescent="0.3">
      <c r="A238" s="187">
        <v>1</v>
      </c>
      <c r="B238" s="185" t="s">
        <v>3149</v>
      </c>
      <c r="C238" s="196" t="s">
        <v>3150</v>
      </c>
      <c r="D238" s="187"/>
      <c r="E238" s="187" t="s">
        <v>0</v>
      </c>
      <c r="F238" s="185" t="s">
        <v>3151</v>
      </c>
      <c r="G238" s="185" t="s">
        <v>3144</v>
      </c>
      <c r="H238" s="185" t="s">
        <v>2383</v>
      </c>
      <c r="I238" s="185" t="s">
        <v>2335</v>
      </c>
      <c r="J238" s="187" t="s">
        <v>325</v>
      </c>
      <c r="K238" s="187" t="s">
        <v>32</v>
      </c>
      <c r="L238" s="185" t="s">
        <v>55</v>
      </c>
      <c r="M238" s="185" t="s">
        <v>3152</v>
      </c>
      <c r="N238" s="187" t="s">
        <v>416</v>
      </c>
      <c r="O238" s="185" t="s">
        <v>906</v>
      </c>
      <c r="P238" s="403" t="s">
        <v>2470</v>
      </c>
      <c r="Q238" s="189" t="s">
        <v>3153</v>
      </c>
      <c r="R238" s="215" t="s">
        <v>3154</v>
      </c>
      <c r="S238" s="224"/>
      <c r="T238" s="224"/>
      <c r="U238" s="194">
        <v>1</v>
      </c>
    </row>
    <row r="239" spans="1:21" s="202" customFormat="1" ht="20.25" customHeight="1" x14ac:dyDescent="0.3">
      <c r="A239" s="458" t="s">
        <v>1347</v>
      </c>
      <c r="B239" s="459"/>
      <c r="C239" s="459"/>
      <c r="D239" s="459"/>
      <c r="E239" s="459"/>
      <c r="F239" s="459"/>
      <c r="G239" s="459"/>
      <c r="H239" s="459"/>
      <c r="I239" s="459"/>
      <c r="J239" s="459"/>
      <c r="K239" s="459"/>
      <c r="L239" s="459"/>
      <c r="M239" s="459"/>
      <c r="N239" s="459"/>
      <c r="O239" s="459"/>
      <c r="P239" s="459"/>
      <c r="Q239" s="459"/>
      <c r="R239" s="459"/>
      <c r="S239" s="459"/>
      <c r="T239" s="460"/>
      <c r="U239" s="194"/>
    </row>
    <row r="240" spans="1:21" s="202" customFormat="1" ht="20.25" customHeight="1" x14ac:dyDescent="0.3">
      <c r="A240" s="458" t="s">
        <v>42</v>
      </c>
      <c r="B240" s="459"/>
      <c r="C240" s="459"/>
      <c r="D240" s="459"/>
      <c r="E240" s="459"/>
      <c r="F240" s="459"/>
      <c r="G240" s="459"/>
      <c r="H240" s="459"/>
      <c r="I240" s="459"/>
      <c r="J240" s="459"/>
      <c r="K240" s="459"/>
      <c r="L240" s="459"/>
      <c r="M240" s="459"/>
      <c r="N240" s="459"/>
      <c r="O240" s="459"/>
      <c r="P240" s="459"/>
      <c r="Q240" s="459"/>
      <c r="R240" s="459"/>
      <c r="S240" s="459"/>
      <c r="T240" s="460"/>
      <c r="U240" s="194"/>
    </row>
    <row r="241" spans="1:21" s="417" customFormat="1" ht="360" customHeight="1" x14ac:dyDescent="0.3">
      <c r="A241" s="185">
        <v>1</v>
      </c>
      <c r="B241" s="185" t="s">
        <v>3155</v>
      </c>
      <c r="C241" s="196" t="s">
        <v>3156</v>
      </c>
      <c r="D241" s="187"/>
      <c r="E241" s="185" t="s">
        <v>0</v>
      </c>
      <c r="F241" s="185" t="s">
        <v>116</v>
      </c>
      <c r="G241" s="185" t="s">
        <v>3157</v>
      </c>
      <c r="H241" s="185" t="s">
        <v>2383</v>
      </c>
      <c r="I241" s="185" t="s">
        <v>2335</v>
      </c>
      <c r="J241" s="185" t="s">
        <v>234</v>
      </c>
      <c r="K241" s="187" t="s">
        <v>2185</v>
      </c>
      <c r="L241" s="185" t="s">
        <v>55</v>
      </c>
      <c r="M241" s="185" t="s">
        <v>3158</v>
      </c>
      <c r="N241" s="187" t="s">
        <v>416</v>
      </c>
      <c r="O241" s="185" t="s">
        <v>906</v>
      </c>
      <c r="P241" s="403" t="s">
        <v>2470</v>
      </c>
      <c r="Q241" s="188" t="s">
        <v>3159</v>
      </c>
      <c r="R241" s="215" t="s">
        <v>3160</v>
      </c>
      <c r="S241" s="224"/>
      <c r="T241" s="224"/>
      <c r="U241" s="194">
        <v>1</v>
      </c>
    </row>
    <row r="242" spans="1:21" s="202" customFormat="1" ht="20.25" customHeight="1" x14ac:dyDescent="0.3">
      <c r="A242" s="458" t="s">
        <v>43</v>
      </c>
      <c r="B242" s="459"/>
      <c r="C242" s="459"/>
      <c r="D242" s="459"/>
      <c r="E242" s="459"/>
      <c r="F242" s="459"/>
      <c r="G242" s="459"/>
      <c r="H242" s="459"/>
      <c r="I242" s="459"/>
      <c r="J242" s="459"/>
      <c r="K242" s="459"/>
      <c r="L242" s="459"/>
      <c r="M242" s="459"/>
      <c r="N242" s="459"/>
      <c r="O242" s="459"/>
      <c r="P242" s="459"/>
      <c r="Q242" s="459"/>
      <c r="R242" s="459"/>
      <c r="S242" s="459"/>
      <c r="T242" s="460"/>
      <c r="U242" s="194"/>
    </row>
    <row r="243" spans="1:21" s="202" customFormat="1" ht="360" customHeight="1" x14ac:dyDescent="0.3">
      <c r="A243" s="185">
        <v>1</v>
      </c>
      <c r="B243" s="185" t="s">
        <v>3161</v>
      </c>
      <c r="C243" s="196" t="s">
        <v>3162</v>
      </c>
      <c r="D243" s="187"/>
      <c r="E243" s="187" t="s">
        <v>0</v>
      </c>
      <c r="F243" s="185" t="s">
        <v>3163</v>
      </c>
      <c r="G243" s="185" t="s">
        <v>3157</v>
      </c>
      <c r="H243" s="185" t="s">
        <v>2383</v>
      </c>
      <c r="I243" s="185" t="s">
        <v>2335</v>
      </c>
      <c r="J243" s="187" t="s">
        <v>260</v>
      </c>
      <c r="K243" s="187" t="s">
        <v>32</v>
      </c>
      <c r="L243" s="185" t="s">
        <v>55</v>
      </c>
      <c r="M243" s="185" t="s">
        <v>3164</v>
      </c>
      <c r="N243" s="187" t="s">
        <v>416</v>
      </c>
      <c r="O243" s="185" t="s">
        <v>906</v>
      </c>
      <c r="P243" s="403" t="s">
        <v>2470</v>
      </c>
      <c r="Q243" s="189" t="s">
        <v>3165</v>
      </c>
      <c r="R243" s="215" t="s">
        <v>3166</v>
      </c>
      <c r="S243" s="224"/>
      <c r="T243" s="224"/>
      <c r="U243" s="194">
        <v>1</v>
      </c>
    </row>
    <row r="244" spans="1:21" s="202" customFormat="1" ht="360" customHeight="1" x14ac:dyDescent="0.3">
      <c r="A244" s="185">
        <v>2</v>
      </c>
      <c r="B244" s="185" t="s">
        <v>3167</v>
      </c>
      <c r="C244" s="196" t="s">
        <v>3168</v>
      </c>
      <c r="D244" s="187"/>
      <c r="E244" s="187" t="s">
        <v>0</v>
      </c>
      <c r="F244" s="185" t="s">
        <v>3169</v>
      </c>
      <c r="G244" s="185" t="s">
        <v>3157</v>
      </c>
      <c r="H244" s="185" t="s">
        <v>2383</v>
      </c>
      <c r="I244" s="185" t="s">
        <v>2335</v>
      </c>
      <c r="J244" s="187" t="s">
        <v>242</v>
      </c>
      <c r="K244" s="187" t="s">
        <v>32</v>
      </c>
      <c r="L244" s="185" t="s">
        <v>55</v>
      </c>
      <c r="M244" s="185" t="s">
        <v>3170</v>
      </c>
      <c r="N244" s="187" t="s">
        <v>416</v>
      </c>
      <c r="O244" s="185" t="s">
        <v>906</v>
      </c>
      <c r="P244" s="403" t="s">
        <v>2470</v>
      </c>
      <c r="Q244" s="189" t="s">
        <v>3171</v>
      </c>
      <c r="R244" s="215" t="s">
        <v>3172</v>
      </c>
      <c r="S244" s="224"/>
      <c r="T244" s="224"/>
      <c r="U244" s="194">
        <v>1</v>
      </c>
    </row>
    <row r="245" spans="1:21" s="202" customFormat="1" ht="20.25" customHeight="1" x14ac:dyDescent="0.3">
      <c r="A245" s="458" t="s">
        <v>3173</v>
      </c>
      <c r="B245" s="459"/>
      <c r="C245" s="459"/>
      <c r="D245" s="459"/>
      <c r="E245" s="459"/>
      <c r="F245" s="459"/>
      <c r="G245" s="459"/>
      <c r="H245" s="459"/>
      <c r="I245" s="459"/>
      <c r="J245" s="459"/>
      <c r="K245" s="459"/>
      <c r="L245" s="459"/>
      <c r="M245" s="459"/>
      <c r="N245" s="459"/>
      <c r="O245" s="459"/>
      <c r="P245" s="459"/>
      <c r="Q245" s="459"/>
      <c r="R245" s="459"/>
      <c r="S245" s="459"/>
      <c r="T245" s="460"/>
      <c r="U245" s="194"/>
    </row>
    <row r="246" spans="1:21" s="202" customFormat="1" ht="20.25" customHeight="1" x14ac:dyDescent="0.3">
      <c r="A246" s="458" t="s">
        <v>42</v>
      </c>
      <c r="B246" s="459"/>
      <c r="C246" s="459"/>
      <c r="D246" s="459"/>
      <c r="E246" s="459"/>
      <c r="F246" s="459"/>
      <c r="G246" s="459"/>
      <c r="H246" s="459"/>
      <c r="I246" s="459"/>
      <c r="J246" s="459"/>
      <c r="K246" s="459"/>
      <c r="L246" s="459"/>
      <c r="M246" s="459"/>
      <c r="N246" s="459"/>
      <c r="O246" s="459"/>
      <c r="P246" s="459"/>
      <c r="Q246" s="459"/>
      <c r="R246" s="459"/>
      <c r="S246" s="459"/>
      <c r="T246" s="460"/>
      <c r="U246" s="194"/>
    </row>
    <row r="247" spans="1:21" s="202" customFormat="1" ht="360" customHeight="1" x14ac:dyDescent="0.3">
      <c r="A247" s="185">
        <v>1</v>
      </c>
      <c r="B247" s="185" t="s">
        <v>3174</v>
      </c>
      <c r="C247" s="196" t="s">
        <v>3175</v>
      </c>
      <c r="D247" s="187"/>
      <c r="E247" s="185" t="s">
        <v>0</v>
      </c>
      <c r="F247" s="185" t="s">
        <v>116</v>
      </c>
      <c r="G247" s="185" t="s">
        <v>3176</v>
      </c>
      <c r="H247" s="185" t="s">
        <v>2383</v>
      </c>
      <c r="I247" s="185" t="s">
        <v>2335</v>
      </c>
      <c r="J247" s="187" t="s">
        <v>325</v>
      </c>
      <c r="K247" s="187" t="s">
        <v>32</v>
      </c>
      <c r="L247" s="185" t="s">
        <v>55</v>
      </c>
      <c r="M247" s="185" t="s">
        <v>56</v>
      </c>
      <c r="N247" s="187" t="s">
        <v>3177</v>
      </c>
      <c r="O247" s="185" t="s">
        <v>906</v>
      </c>
      <c r="P247" s="403" t="s">
        <v>2470</v>
      </c>
      <c r="Q247" s="189" t="s">
        <v>3178</v>
      </c>
      <c r="R247" s="215" t="s">
        <v>3179</v>
      </c>
      <c r="S247" s="224"/>
      <c r="T247" s="224"/>
      <c r="U247" s="194">
        <v>1</v>
      </c>
    </row>
    <row r="248" spans="1:21" s="202" customFormat="1" ht="20.25" customHeight="1" x14ac:dyDescent="0.3">
      <c r="A248" s="458" t="s">
        <v>43</v>
      </c>
      <c r="B248" s="459"/>
      <c r="C248" s="459"/>
      <c r="D248" s="459"/>
      <c r="E248" s="459"/>
      <c r="F248" s="459"/>
      <c r="G248" s="459"/>
      <c r="H248" s="459"/>
      <c r="I248" s="459"/>
      <c r="J248" s="459"/>
      <c r="K248" s="459"/>
      <c r="L248" s="459"/>
      <c r="M248" s="459"/>
      <c r="N248" s="459"/>
      <c r="O248" s="459"/>
      <c r="P248" s="459"/>
      <c r="Q248" s="459"/>
      <c r="R248" s="459"/>
      <c r="S248" s="459"/>
      <c r="T248" s="460"/>
      <c r="U248" s="194"/>
    </row>
    <row r="249" spans="1:21" s="202" customFormat="1" ht="360" customHeight="1" x14ac:dyDescent="0.3">
      <c r="A249" s="185">
        <v>1</v>
      </c>
      <c r="B249" s="185" t="s">
        <v>3180</v>
      </c>
      <c r="C249" s="196" t="s">
        <v>3181</v>
      </c>
      <c r="D249" s="187" t="s">
        <v>0</v>
      </c>
      <c r="E249" s="187"/>
      <c r="F249" s="185" t="s">
        <v>3182</v>
      </c>
      <c r="G249" s="185" t="s">
        <v>3176</v>
      </c>
      <c r="H249" s="185" t="s">
        <v>2383</v>
      </c>
      <c r="I249" s="185" t="s">
        <v>2335</v>
      </c>
      <c r="J249" s="187" t="s">
        <v>260</v>
      </c>
      <c r="K249" s="187" t="s">
        <v>32</v>
      </c>
      <c r="L249" s="185" t="s">
        <v>55</v>
      </c>
      <c r="M249" s="185" t="s">
        <v>3183</v>
      </c>
      <c r="N249" s="187" t="s">
        <v>3177</v>
      </c>
      <c r="O249" s="185" t="s">
        <v>906</v>
      </c>
      <c r="P249" s="403" t="s">
        <v>2470</v>
      </c>
      <c r="Q249" s="188" t="s">
        <v>3184</v>
      </c>
      <c r="R249" s="215" t="s">
        <v>3185</v>
      </c>
      <c r="S249" s="224"/>
      <c r="T249" s="224"/>
      <c r="U249" s="194">
        <v>1</v>
      </c>
    </row>
    <row r="250" spans="1:21" s="202" customFormat="1" ht="360" customHeight="1" x14ac:dyDescent="0.3">
      <c r="A250" s="185">
        <v>2</v>
      </c>
      <c r="B250" s="185" t="s">
        <v>3186</v>
      </c>
      <c r="C250" s="196" t="s">
        <v>3187</v>
      </c>
      <c r="D250" s="187"/>
      <c r="E250" s="187" t="s">
        <v>0</v>
      </c>
      <c r="F250" s="185" t="s">
        <v>3188</v>
      </c>
      <c r="G250" s="185" t="s">
        <v>3176</v>
      </c>
      <c r="H250" s="185" t="s">
        <v>2383</v>
      </c>
      <c r="I250" s="185" t="s">
        <v>2335</v>
      </c>
      <c r="J250" s="187" t="s">
        <v>242</v>
      </c>
      <c r="K250" s="187" t="s">
        <v>32</v>
      </c>
      <c r="L250" s="185" t="s">
        <v>55</v>
      </c>
      <c r="M250" s="185" t="s">
        <v>3189</v>
      </c>
      <c r="N250" s="187" t="s">
        <v>3177</v>
      </c>
      <c r="O250" s="185" t="s">
        <v>906</v>
      </c>
      <c r="P250" s="403" t="s">
        <v>2470</v>
      </c>
      <c r="Q250" s="189" t="s">
        <v>3190</v>
      </c>
      <c r="R250" s="215" t="s">
        <v>3191</v>
      </c>
      <c r="S250" s="224"/>
      <c r="T250" s="224"/>
      <c r="U250" s="194">
        <v>1</v>
      </c>
    </row>
    <row r="251" spans="1:21" s="202" customFormat="1" ht="20.25" customHeight="1" x14ac:dyDescent="0.3">
      <c r="A251" s="458" t="s">
        <v>3192</v>
      </c>
      <c r="B251" s="459"/>
      <c r="C251" s="459"/>
      <c r="D251" s="459"/>
      <c r="E251" s="459"/>
      <c r="F251" s="459"/>
      <c r="G251" s="459"/>
      <c r="H251" s="459"/>
      <c r="I251" s="459"/>
      <c r="J251" s="459"/>
      <c r="K251" s="459"/>
      <c r="L251" s="459"/>
      <c r="M251" s="459"/>
      <c r="N251" s="459"/>
      <c r="O251" s="459"/>
      <c r="P251" s="459"/>
      <c r="Q251" s="459"/>
      <c r="R251" s="459"/>
      <c r="S251" s="459"/>
      <c r="T251" s="460"/>
      <c r="U251" s="194"/>
    </row>
    <row r="252" spans="1:21" s="202" customFormat="1" ht="360" customHeight="1" x14ac:dyDescent="0.3">
      <c r="A252" s="185">
        <v>1</v>
      </c>
      <c r="B252" s="185" t="s">
        <v>3193</v>
      </c>
      <c r="C252" s="196" t="s">
        <v>3194</v>
      </c>
      <c r="D252" s="187"/>
      <c r="E252" s="185" t="s">
        <v>0</v>
      </c>
      <c r="F252" s="185" t="s">
        <v>49</v>
      </c>
      <c r="G252" s="185" t="s">
        <v>3195</v>
      </c>
      <c r="H252" s="185" t="s">
        <v>2383</v>
      </c>
      <c r="I252" s="185" t="s">
        <v>2346</v>
      </c>
      <c r="J252" s="187" t="s">
        <v>234</v>
      </c>
      <c r="K252" s="187" t="s">
        <v>32</v>
      </c>
      <c r="L252" s="185" t="s">
        <v>55</v>
      </c>
      <c r="M252" s="187" t="s">
        <v>3196</v>
      </c>
      <c r="N252" s="187" t="s">
        <v>3177</v>
      </c>
      <c r="O252" s="185" t="s">
        <v>906</v>
      </c>
      <c r="P252" s="403" t="s">
        <v>2470</v>
      </c>
      <c r="Q252" s="189" t="s">
        <v>3197</v>
      </c>
      <c r="R252" s="215" t="s">
        <v>3198</v>
      </c>
      <c r="S252" s="224"/>
      <c r="T252" s="224"/>
      <c r="U252" s="194">
        <v>1</v>
      </c>
    </row>
    <row r="253" spans="1:21" s="202" customFormat="1" ht="360" customHeight="1" x14ac:dyDescent="0.3">
      <c r="A253" s="185">
        <v>2</v>
      </c>
      <c r="B253" s="185" t="s">
        <v>3199</v>
      </c>
      <c r="C253" s="196" t="s">
        <v>3200</v>
      </c>
      <c r="D253" s="187" t="s">
        <v>0</v>
      </c>
      <c r="E253" s="185"/>
      <c r="F253" s="185" t="s">
        <v>113</v>
      </c>
      <c r="G253" s="185" t="s">
        <v>3195</v>
      </c>
      <c r="H253" s="185" t="s">
        <v>2383</v>
      </c>
      <c r="I253" s="185" t="s">
        <v>2346</v>
      </c>
      <c r="J253" s="187" t="s">
        <v>260</v>
      </c>
      <c r="K253" s="187" t="s">
        <v>32</v>
      </c>
      <c r="L253" s="185" t="s">
        <v>55</v>
      </c>
      <c r="M253" s="185" t="s">
        <v>1359</v>
      </c>
      <c r="N253" s="187" t="s">
        <v>3177</v>
      </c>
      <c r="O253" s="185" t="s">
        <v>906</v>
      </c>
      <c r="P253" s="403" t="s">
        <v>2470</v>
      </c>
      <c r="Q253" s="189" t="s">
        <v>3201</v>
      </c>
      <c r="R253" s="215" t="s">
        <v>3202</v>
      </c>
      <c r="S253" s="224"/>
      <c r="T253" s="224"/>
      <c r="U253" s="194">
        <v>1</v>
      </c>
    </row>
    <row r="254" spans="1:21" s="202" customFormat="1" ht="360" customHeight="1" x14ac:dyDescent="0.3">
      <c r="A254" s="185">
        <v>3</v>
      </c>
      <c r="B254" s="185" t="s">
        <v>3203</v>
      </c>
      <c r="C254" s="196" t="s">
        <v>3204</v>
      </c>
      <c r="D254" s="187" t="s">
        <v>0</v>
      </c>
      <c r="E254" s="185"/>
      <c r="F254" s="185" t="s">
        <v>116</v>
      </c>
      <c r="G254" s="185" t="s">
        <v>3195</v>
      </c>
      <c r="H254" s="185" t="s">
        <v>2383</v>
      </c>
      <c r="I254" s="185" t="s">
        <v>2346</v>
      </c>
      <c r="J254" s="187" t="s">
        <v>260</v>
      </c>
      <c r="K254" s="187" t="s">
        <v>32</v>
      </c>
      <c r="L254" s="185" t="s">
        <v>55</v>
      </c>
      <c r="M254" s="185" t="s">
        <v>3205</v>
      </c>
      <c r="N254" s="187" t="s">
        <v>3177</v>
      </c>
      <c r="O254" s="185" t="s">
        <v>906</v>
      </c>
      <c r="P254" s="403" t="s">
        <v>2470</v>
      </c>
      <c r="Q254" s="189" t="s">
        <v>3206</v>
      </c>
      <c r="R254" s="215" t="s">
        <v>3207</v>
      </c>
      <c r="S254" s="224"/>
      <c r="T254" s="224"/>
      <c r="U254" s="194">
        <v>1</v>
      </c>
    </row>
    <row r="255" spans="1:21" s="202" customFormat="1" ht="20.25" customHeight="1" x14ac:dyDescent="0.3">
      <c r="A255" s="458" t="s">
        <v>43</v>
      </c>
      <c r="B255" s="459"/>
      <c r="C255" s="459"/>
      <c r="D255" s="459"/>
      <c r="E255" s="459"/>
      <c r="F255" s="459"/>
      <c r="G255" s="459"/>
      <c r="H255" s="459"/>
      <c r="I255" s="459"/>
      <c r="J255" s="459"/>
      <c r="K255" s="459"/>
      <c r="L255" s="459"/>
      <c r="M255" s="459"/>
      <c r="N255" s="459"/>
      <c r="O255" s="459"/>
      <c r="P255" s="459"/>
      <c r="Q255" s="459"/>
      <c r="R255" s="459"/>
      <c r="S255" s="459"/>
      <c r="T255" s="460"/>
      <c r="U255" s="194"/>
    </row>
    <row r="256" spans="1:21" s="202" customFormat="1" ht="360" customHeight="1" x14ac:dyDescent="0.3">
      <c r="A256" s="185">
        <v>1</v>
      </c>
      <c r="B256" s="185" t="s">
        <v>3208</v>
      </c>
      <c r="C256" s="196" t="s">
        <v>3209</v>
      </c>
      <c r="D256" s="187"/>
      <c r="E256" s="187" t="s">
        <v>0</v>
      </c>
      <c r="F256" s="185" t="s">
        <v>3210</v>
      </c>
      <c r="G256" s="185" t="s">
        <v>3211</v>
      </c>
      <c r="H256" s="185" t="s">
        <v>2383</v>
      </c>
      <c r="I256" s="185" t="s">
        <v>2346</v>
      </c>
      <c r="J256" s="187" t="s">
        <v>260</v>
      </c>
      <c r="K256" s="187" t="s">
        <v>32</v>
      </c>
      <c r="L256" s="185" t="s">
        <v>55</v>
      </c>
      <c r="M256" s="185" t="s">
        <v>3152</v>
      </c>
      <c r="N256" s="187" t="s">
        <v>3177</v>
      </c>
      <c r="O256" s="185" t="s">
        <v>906</v>
      </c>
      <c r="P256" s="403" t="s">
        <v>2470</v>
      </c>
      <c r="Q256" s="189" t="s">
        <v>3212</v>
      </c>
      <c r="R256" s="215" t="s">
        <v>3213</v>
      </c>
      <c r="S256" s="224"/>
      <c r="T256" s="224"/>
      <c r="U256" s="194">
        <v>1</v>
      </c>
    </row>
    <row r="257" spans="1:21" s="202" customFormat="1" ht="360" customHeight="1" x14ac:dyDescent="0.3">
      <c r="A257" s="185">
        <v>2</v>
      </c>
      <c r="B257" s="185" t="s">
        <v>3214</v>
      </c>
      <c r="C257" s="196" t="s">
        <v>3215</v>
      </c>
      <c r="D257" s="187"/>
      <c r="E257" s="187" t="s">
        <v>0</v>
      </c>
      <c r="F257" s="185" t="s">
        <v>3216</v>
      </c>
      <c r="G257" s="185" t="s">
        <v>3217</v>
      </c>
      <c r="H257" s="185" t="s">
        <v>2383</v>
      </c>
      <c r="I257" s="185" t="s">
        <v>2346</v>
      </c>
      <c r="J257" s="187" t="s">
        <v>260</v>
      </c>
      <c r="K257" s="187" t="s">
        <v>32</v>
      </c>
      <c r="L257" s="185" t="s">
        <v>55</v>
      </c>
      <c r="M257" s="185" t="s">
        <v>3218</v>
      </c>
      <c r="N257" s="187" t="s">
        <v>3177</v>
      </c>
      <c r="O257" s="185" t="s">
        <v>906</v>
      </c>
      <c r="P257" s="403" t="s">
        <v>2470</v>
      </c>
      <c r="Q257" s="191" t="s">
        <v>3219</v>
      </c>
      <c r="R257" s="215" t="s">
        <v>3220</v>
      </c>
      <c r="S257" s="224"/>
      <c r="T257" s="224"/>
      <c r="U257" s="194">
        <v>1</v>
      </c>
    </row>
    <row r="258" spans="1:21" s="202" customFormat="1" ht="360" customHeight="1" x14ac:dyDescent="0.3">
      <c r="A258" s="185">
        <v>3</v>
      </c>
      <c r="B258" s="185" t="s">
        <v>191</v>
      </c>
      <c r="C258" s="196" t="s">
        <v>3221</v>
      </c>
      <c r="D258" s="187"/>
      <c r="E258" s="187" t="s">
        <v>0</v>
      </c>
      <c r="F258" s="185" t="s">
        <v>3222</v>
      </c>
      <c r="G258" s="185" t="s">
        <v>3223</v>
      </c>
      <c r="H258" s="185" t="s">
        <v>2383</v>
      </c>
      <c r="I258" s="185" t="s">
        <v>2346</v>
      </c>
      <c r="J258" s="187" t="s">
        <v>260</v>
      </c>
      <c r="K258" s="187" t="s">
        <v>32</v>
      </c>
      <c r="L258" s="185" t="s">
        <v>55</v>
      </c>
      <c r="M258" s="185" t="s">
        <v>3224</v>
      </c>
      <c r="N258" s="187" t="s">
        <v>3177</v>
      </c>
      <c r="O258" s="185" t="s">
        <v>906</v>
      </c>
      <c r="P258" s="403" t="s">
        <v>2470</v>
      </c>
      <c r="Q258" s="189" t="s">
        <v>3225</v>
      </c>
      <c r="R258" s="215" t="s">
        <v>3226</v>
      </c>
      <c r="S258" s="224"/>
      <c r="T258" s="224"/>
      <c r="U258" s="194">
        <v>1</v>
      </c>
    </row>
    <row r="259" spans="1:21" s="202" customFormat="1" ht="360" customHeight="1" x14ac:dyDescent="0.3">
      <c r="A259" s="187">
        <v>4</v>
      </c>
      <c r="B259" s="185" t="s">
        <v>114</v>
      </c>
      <c r="C259" s="196" t="s">
        <v>3227</v>
      </c>
      <c r="D259" s="187"/>
      <c r="E259" s="187" t="s">
        <v>0</v>
      </c>
      <c r="F259" s="185" t="s">
        <v>2287</v>
      </c>
      <c r="G259" s="185" t="s">
        <v>3217</v>
      </c>
      <c r="H259" s="185" t="s">
        <v>2383</v>
      </c>
      <c r="I259" s="185" t="s">
        <v>2346</v>
      </c>
      <c r="J259" s="187" t="s">
        <v>260</v>
      </c>
      <c r="K259" s="187" t="s">
        <v>32</v>
      </c>
      <c r="L259" s="185" t="s">
        <v>55</v>
      </c>
      <c r="M259" s="188" t="s">
        <v>3228</v>
      </c>
      <c r="N259" s="187" t="s">
        <v>3177</v>
      </c>
      <c r="O259" s="185" t="s">
        <v>906</v>
      </c>
      <c r="P259" s="403" t="s">
        <v>2470</v>
      </c>
      <c r="Q259" s="189" t="s">
        <v>3229</v>
      </c>
      <c r="R259" s="215" t="s">
        <v>3230</v>
      </c>
      <c r="S259" s="224"/>
      <c r="T259" s="224"/>
      <c r="U259" s="194">
        <v>1</v>
      </c>
    </row>
    <row r="260" spans="1:21" s="202" customFormat="1" ht="360" customHeight="1" x14ac:dyDescent="0.3">
      <c r="A260" s="187">
        <v>5</v>
      </c>
      <c r="B260" s="185" t="s">
        <v>3231</v>
      </c>
      <c r="C260" s="196" t="s">
        <v>3232</v>
      </c>
      <c r="D260" s="187"/>
      <c r="E260" s="187" t="s">
        <v>0</v>
      </c>
      <c r="F260" s="185" t="s">
        <v>3216</v>
      </c>
      <c r="G260" s="185" t="s">
        <v>3217</v>
      </c>
      <c r="H260" s="185" t="s">
        <v>2383</v>
      </c>
      <c r="I260" s="185" t="s">
        <v>2346</v>
      </c>
      <c r="J260" s="187" t="s">
        <v>260</v>
      </c>
      <c r="K260" s="187" t="s">
        <v>32</v>
      </c>
      <c r="L260" s="185" t="s">
        <v>55</v>
      </c>
      <c r="M260" s="185" t="s">
        <v>2271</v>
      </c>
      <c r="N260" s="187" t="s">
        <v>3177</v>
      </c>
      <c r="O260" s="185" t="s">
        <v>906</v>
      </c>
      <c r="P260" s="403" t="s">
        <v>2470</v>
      </c>
      <c r="Q260" s="189" t="s">
        <v>3233</v>
      </c>
      <c r="R260" s="215" t="s">
        <v>3234</v>
      </c>
      <c r="S260" s="224"/>
      <c r="T260" s="224"/>
      <c r="U260" s="194">
        <v>1</v>
      </c>
    </row>
    <row r="261" spans="1:21" s="202" customFormat="1" ht="20.25" customHeight="1" x14ac:dyDescent="0.3">
      <c r="A261" s="458" t="s">
        <v>3235</v>
      </c>
      <c r="B261" s="459"/>
      <c r="C261" s="459"/>
      <c r="D261" s="459"/>
      <c r="E261" s="459"/>
      <c r="F261" s="459"/>
      <c r="G261" s="459"/>
      <c r="H261" s="459"/>
      <c r="I261" s="459"/>
      <c r="J261" s="459"/>
      <c r="K261" s="459"/>
      <c r="L261" s="459"/>
      <c r="M261" s="459"/>
      <c r="N261" s="459"/>
      <c r="O261" s="459"/>
      <c r="P261" s="459"/>
      <c r="Q261" s="459"/>
      <c r="R261" s="459"/>
      <c r="S261" s="459"/>
      <c r="T261" s="460"/>
      <c r="U261" s="194"/>
    </row>
    <row r="262" spans="1:21" s="202" customFormat="1" ht="20.25" customHeight="1" x14ac:dyDescent="0.3">
      <c r="A262" s="458" t="s">
        <v>43</v>
      </c>
      <c r="B262" s="459"/>
      <c r="C262" s="459"/>
      <c r="D262" s="459"/>
      <c r="E262" s="459"/>
      <c r="F262" s="459"/>
      <c r="G262" s="459"/>
      <c r="H262" s="459"/>
      <c r="I262" s="459"/>
      <c r="J262" s="459"/>
      <c r="K262" s="459"/>
      <c r="L262" s="459"/>
      <c r="M262" s="459"/>
      <c r="N262" s="459"/>
      <c r="O262" s="459"/>
      <c r="P262" s="459"/>
      <c r="Q262" s="459"/>
      <c r="R262" s="459"/>
      <c r="S262" s="459"/>
      <c r="T262" s="460"/>
      <c r="U262" s="194"/>
    </row>
    <row r="263" spans="1:21" s="202" customFormat="1" ht="360" customHeight="1" x14ac:dyDescent="0.3">
      <c r="A263" s="185">
        <v>1</v>
      </c>
      <c r="B263" s="185" t="s">
        <v>3236</v>
      </c>
      <c r="C263" s="196" t="s">
        <v>135</v>
      </c>
      <c r="D263" s="187" t="s">
        <v>0</v>
      </c>
      <c r="E263" s="187"/>
      <c r="F263" s="185" t="s">
        <v>3237</v>
      </c>
      <c r="G263" s="185" t="s">
        <v>3238</v>
      </c>
      <c r="H263" s="185" t="s">
        <v>2383</v>
      </c>
      <c r="I263" s="185" t="s">
        <v>2346</v>
      </c>
      <c r="J263" s="187" t="s">
        <v>325</v>
      </c>
      <c r="K263" s="187" t="s">
        <v>32</v>
      </c>
      <c r="L263" s="185" t="s">
        <v>55</v>
      </c>
      <c r="M263" s="185" t="s">
        <v>1409</v>
      </c>
      <c r="N263" s="187" t="s">
        <v>3177</v>
      </c>
      <c r="O263" s="185" t="s">
        <v>906</v>
      </c>
      <c r="P263" s="403" t="s">
        <v>2470</v>
      </c>
      <c r="Q263" s="189" t="s">
        <v>3239</v>
      </c>
      <c r="R263" s="215" t="s">
        <v>3240</v>
      </c>
      <c r="S263" s="224"/>
      <c r="T263" s="224"/>
      <c r="U263" s="194">
        <v>1</v>
      </c>
    </row>
    <row r="264" spans="1:21" s="202" customFormat="1" ht="360" customHeight="1" x14ac:dyDescent="0.3">
      <c r="A264" s="185">
        <v>2</v>
      </c>
      <c r="B264" s="185" t="s">
        <v>3241</v>
      </c>
      <c r="C264" s="196" t="s">
        <v>3242</v>
      </c>
      <c r="D264" s="187"/>
      <c r="E264" s="187" t="s">
        <v>0</v>
      </c>
      <c r="F264" s="185" t="s">
        <v>3243</v>
      </c>
      <c r="G264" s="185" t="s">
        <v>3244</v>
      </c>
      <c r="H264" s="185" t="s">
        <v>2383</v>
      </c>
      <c r="I264" s="185" t="s">
        <v>2346</v>
      </c>
      <c r="J264" s="201" t="s">
        <v>1023</v>
      </c>
      <c r="K264" s="187" t="s">
        <v>32</v>
      </c>
      <c r="L264" s="185" t="s">
        <v>55</v>
      </c>
      <c r="M264" s="187" t="s">
        <v>3245</v>
      </c>
      <c r="N264" s="187" t="s">
        <v>3177</v>
      </c>
      <c r="O264" s="185" t="s">
        <v>906</v>
      </c>
      <c r="P264" s="403" t="s">
        <v>2470</v>
      </c>
      <c r="Q264" s="189" t="s">
        <v>3239</v>
      </c>
      <c r="R264" s="215" t="s">
        <v>3246</v>
      </c>
      <c r="S264" s="224"/>
      <c r="T264" s="224"/>
      <c r="U264" s="194">
        <v>1</v>
      </c>
    </row>
    <row r="265" spans="1:21" s="202" customFormat="1" ht="20.25" customHeight="1" x14ac:dyDescent="0.3">
      <c r="A265" s="458" t="s">
        <v>3247</v>
      </c>
      <c r="B265" s="459"/>
      <c r="C265" s="459"/>
      <c r="D265" s="459"/>
      <c r="E265" s="459"/>
      <c r="F265" s="459"/>
      <c r="G265" s="459"/>
      <c r="H265" s="459"/>
      <c r="I265" s="459"/>
      <c r="J265" s="459"/>
      <c r="K265" s="459"/>
      <c r="L265" s="459"/>
      <c r="M265" s="459"/>
      <c r="N265" s="459"/>
      <c r="O265" s="459"/>
      <c r="P265" s="459"/>
      <c r="Q265" s="459"/>
      <c r="R265" s="459"/>
      <c r="S265" s="459"/>
      <c r="T265" s="460"/>
      <c r="U265" s="194"/>
    </row>
    <row r="266" spans="1:21" s="417" customFormat="1" ht="20.25" customHeight="1" x14ac:dyDescent="0.3">
      <c r="A266" s="458" t="s">
        <v>43</v>
      </c>
      <c r="B266" s="459"/>
      <c r="C266" s="459"/>
      <c r="D266" s="459"/>
      <c r="E266" s="459"/>
      <c r="F266" s="459"/>
      <c r="G266" s="459"/>
      <c r="H266" s="459"/>
      <c r="I266" s="459"/>
      <c r="J266" s="459"/>
      <c r="K266" s="459"/>
      <c r="L266" s="459"/>
      <c r="M266" s="459"/>
      <c r="N266" s="459"/>
      <c r="O266" s="459"/>
      <c r="P266" s="459"/>
      <c r="Q266" s="459"/>
      <c r="R266" s="459"/>
      <c r="S266" s="459"/>
      <c r="T266" s="460"/>
      <c r="U266" s="194"/>
    </row>
    <row r="267" spans="1:21" s="296" customFormat="1" ht="360" customHeight="1" x14ac:dyDescent="0.3">
      <c r="A267" s="185">
        <v>1</v>
      </c>
      <c r="B267" s="185" t="s">
        <v>3248</v>
      </c>
      <c r="C267" s="196" t="s">
        <v>3249</v>
      </c>
      <c r="D267" s="187" t="s">
        <v>0</v>
      </c>
      <c r="E267" s="187"/>
      <c r="F267" s="185" t="s">
        <v>3250</v>
      </c>
      <c r="G267" s="185" t="s">
        <v>3251</v>
      </c>
      <c r="H267" s="185" t="s">
        <v>2383</v>
      </c>
      <c r="I267" s="185" t="s">
        <v>2335</v>
      </c>
      <c r="J267" s="187" t="s">
        <v>260</v>
      </c>
      <c r="K267" s="187" t="s">
        <v>32</v>
      </c>
      <c r="L267" s="185" t="s">
        <v>55</v>
      </c>
      <c r="M267" s="185" t="s">
        <v>3252</v>
      </c>
      <c r="N267" s="187" t="s">
        <v>3253</v>
      </c>
      <c r="O267" s="185" t="s">
        <v>906</v>
      </c>
      <c r="P267" s="403" t="s">
        <v>2470</v>
      </c>
      <c r="Q267" s="191" t="s">
        <v>3254</v>
      </c>
      <c r="R267" s="215" t="s">
        <v>3255</v>
      </c>
      <c r="S267" s="224"/>
      <c r="T267" s="224"/>
      <c r="U267" s="288">
        <v>1</v>
      </c>
    </row>
    <row r="268" spans="1:21" s="385" customFormat="1" ht="360" customHeight="1" x14ac:dyDescent="0.3">
      <c r="A268" s="185">
        <v>2</v>
      </c>
      <c r="B268" s="185" t="s">
        <v>3256</v>
      </c>
      <c r="C268" s="196" t="s">
        <v>3257</v>
      </c>
      <c r="D268" s="187"/>
      <c r="E268" s="187" t="s">
        <v>0</v>
      </c>
      <c r="F268" s="185" t="s">
        <v>3258</v>
      </c>
      <c r="G268" s="185" t="s">
        <v>3251</v>
      </c>
      <c r="H268" s="185" t="s">
        <v>2383</v>
      </c>
      <c r="I268" s="185" t="s">
        <v>2335</v>
      </c>
      <c r="J268" s="187" t="s">
        <v>1023</v>
      </c>
      <c r="K268" s="187" t="s">
        <v>32</v>
      </c>
      <c r="L268" s="185" t="s">
        <v>55</v>
      </c>
      <c r="M268" s="187" t="s">
        <v>3259</v>
      </c>
      <c r="N268" s="187" t="s">
        <v>3253</v>
      </c>
      <c r="O268" s="185" t="s">
        <v>906</v>
      </c>
      <c r="P268" s="403" t="s">
        <v>2470</v>
      </c>
      <c r="Q268" s="189" t="s">
        <v>3260</v>
      </c>
      <c r="R268" s="215" t="s">
        <v>3261</v>
      </c>
      <c r="S268" s="224"/>
      <c r="T268" s="224"/>
      <c r="U268" s="288">
        <v>1</v>
      </c>
    </row>
    <row r="269" spans="1:21" s="385" customFormat="1" ht="20.25" customHeight="1" x14ac:dyDescent="0.3">
      <c r="A269" s="458" t="s">
        <v>3262</v>
      </c>
      <c r="B269" s="459"/>
      <c r="C269" s="459"/>
      <c r="D269" s="459"/>
      <c r="E269" s="459"/>
      <c r="F269" s="459"/>
      <c r="G269" s="459"/>
      <c r="H269" s="459"/>
      <c r="I269" s="459"/>
      <c r="J269" s="459"/>
      <c r="K269" s="459"/>
      <c r="L269" s="459"/>
      <c r="M269" s="459"/>
      <c r="N269" s="459"/>
      <c r="O269" s="459"/>
      <c r="P269" s="459"/>
      <c r="Q269" s="459"/>
      <c r="R269" s="459"/>
      <c r="S269" s="459"/>
      <c r="T269" s="460"/>
      <c r="U269" s="288"/>
    </row>
    <row r="270" spans="1:21" s="385" customFormat="1" ht="20.25" customHeight="1" x14ac:dyDescent="0.3">
      <c r="A270" s="458" t="s">
        <v>42</v>
      </c>
      <c r="B270" s="459"/>
      <c r="C270" s="459"/>
      <c r="D270" s="459"/>
      <c r="E270" s="459"/>
      <c r="F270" s="459"/>
      <c r="G270" s="459"/>
      <c r="H270" s="459"/>
      <c r="I270" s="459"/>
      <c r="J270" s="459"/>
      <c r="K270" s="459"/>
      <c r="L270" s="459"/>
      <c r="M270" s="459"/>
      <c r="N270" s="459"/>
      <c r="O270" s="459"/>
      <c r="P270" s="459"/>
      <c r="Q270" s="459"/>
      <c r="R270" s="459"/>
      <c r="S270" s="459"/>
      <c r="T270" s="460"/>
      <c r="U270" s="288"/>
    </row>
    <row r="271" spans="1:21" s="385" customFormat="1" ht="360" customHeight="1" x14ac:dyDescent="0.3">
      <c r="A271" s="185">
        <v>1</v>
      </c>
      <c r="B271" s="185" t="s">
        <v>3263</v>
      </c>
      <c r="C271" s="196" t="s">
        <v>3264</v>
      </c>
      <c r="D271" s="187" t="s">
        <v>0</v>
      </c>
      <c r="E271" s="187"/>
      <c r="F271" s="185" t="s">
        <v>113</v>
      </c>
      <c r="G271" s="185" t="s">
        <v>3265</v>
      </c>
      <c r="H271" s="335" t="s">
        <v>3073</v>
      </c>
      <c r="I271" s="335" t="s">
        <v>3074</v>
      </c>
      <c r="J271" s="187" t="s">
        <v>234</v>
      </c>
      <c r="K271" s="187" t="s">
        <v>32</v>
      </c>
      <c r="L271" s="185" t="s">
        <v>55</v>
      </c>
      <c r="M271" s="187" t="s">
        <v>1359</v>
      </c>
      <c r="N271" s="187" t="s">
        <v>3177</v>
      </c>
      <c r="O271" s="185" t="s">
        <v>906</v>
      </c>
      <c r="P271" s="403" t="s">
        <v>2470</v>
      </c>
      <c r="Q271" s="189" t="s">
        <v>3266</v>
      </c>
      <c r="R271" s="215" t="s">
        <v>3267</v>
      </c>
      <c r="S271" s="224"/>
      <c r="T271" s="224"/>
      <c r="U271" s="288">
        <v>1</v>
      </c>
    </row>
    <row r="272" spans="1:21" s="385" customFormat="1" ht="20.25" customHeight="1" x14ac:dyDescent="0.3">
      <c r="A272" s="458" t="s">
        <v>43</v>
      </c>
      <c r="B272" s="459"/>
      <c r="C272" s="459"/>
      <c r="D272" s="459"/>
      <c r="E272" s="459"/>
      <c r="F272" s="459"/>
      <c r="G272" s="459"/>
      <c r="H272" s="459"/>
      <c r="I272" s="459"/>
      <c r="J272" s="459"/>
      <c r="K272" s="459"/>
      <c r="L272" s="459"/>
      <c r="M272" s="459"/>
      <c r="N272" s="459"/>
      <c r="O272" s="459"/>
      <c r="P272" s="459"/>
      <c r="Q272" s="459"/>
      <c r="R272" s="459"/>
      <c r="S272" s="459"/>
      <c r="T272" s="460"/>
      <c r="U272" s="288"/>
    </row>
    <row r="273" spans="1:21" s="385" customFormat="1" ht="360" customHeight="1" x14ac:dyDescent="0.3">
      <c r="A273" s="185">
        <v>1</v>
      </c>
      <c r="B273" s="185" t="s">
        <v>447</v>
      </c>
      <c r="C273" s="196" t="s">
        <v>3268</v>
      </c>
      <c r="D273" s="187"/>
      <c r="E273" s="187" t="s">
        <v>0</v>
      </c>
      <c r="F273" s="185" t="s">
        <v>3269</v>
      </c>
      <c r="G273" s="185" t="s">
        <v>3270</v>
      </c>
      <c r="H273" s="335" t="s">
        <v>3073</v>
      </c>
      <c r="I273" s="335" t="s">
        <v>3074</v>
      </c>
      <c r="J273" s="187" t="s">
        <v>242</v>
      </c>
      <c r="K273" s="187" t="s">
        <v>32</v>
      </c>
      <c r="L273" s="185" t="s">
        <v>55</v>
      </c>
      <c r="M273" s="185" t="s">
        <v>3152</v>
      </c>
      <c r="N273" s="187" t="s">
        <v>3177</v>
      </c>
      <c r="O273" s="185" t="s">
        <v>906</v>
      </c>
      <c r="P273" s="403" t="s">
        <v>2470</v>
      </c>
      <c r="Q273" s="189" t="s">
        <v>3271</v>
      </c>
      <c r="R273" s="215" t="s">
        <v>3272</v>
      </c>
      <c r="S273" s="224"/>
      <c r="T273" s="224"/>
      <c r="U273" s="288">
        <v>1</v>
      </c>
    </row>
    <row r="274" spans="1:21" s="385" customFormat="1" ht="360" customHeight="1" x14ac:dyDescent="0.3">
      <c r="A274" s="185">
        <v>2</v>
      </c>
      <c r="B274" s="185" t="s">
        <v>3273</v>
      </c>
      <c r="C274" s="196" t="s">
        <v>3274</v>
      </c>
      <c r="D274" s="187"/>
      <c r="E274" s="187" t="s">
        <v>0</v>
      </c>
      <c r="F274" s="185" t="s">
        <v>3275</v>
      </c>
      <c r="G274" s="185" t="s">
        <v>3270</v>
      </c>
      <c r="H274" s="335" t="s">
        <v>3073</v>
      </c>
      <c r="I274" s="335" t="s">
        <v>3074</v>
      </c>
      <c r="J274" s="187" t="s">
        <v>260</v>
      </c>
      <c r="K274" s="187" t="s">
        <v>32</v>
      </c>
      <c r="L274" s="185" t="s">
        <v>55</v>
      </c>
      <c r="M274" s="185" t="s">
        <v>3252</v>
      </c>
      <c r="N274" s="187" t="s">
        <v>3177</v>
      </c>
      <c r="O274" s="185" t="s">
        <v>906</v>
      </c>
      <c r="P274" s="403" t="s">
        <v>2470</v>
      </c>
      <c r="Q274" s="189" t="s">
        <v>3276</v>
      </c>
      <c r="R274" s="215" t="s">
        <v>3277</v>
      </c>
      <c r="S274" s="224"/>
      <c r="T274" s="224"/>
      <c r="U274" s="288">
        <v>1</v>
      </c>
    </row>
    <row r="275" spans="1:21" s="385" customFormat="1" ht="20.25" customHeight="1" x14ac:dyDescent="0.3">
      <c r="A275" s="458" t="s">
        <v>3278</v>
      </c>
      <c r="B275" s="459"/>
      <c r="C275" s="459"/>
      <c r="D275" s="459"/>
      <c r="E275" s="459"/>
      <c r="F275" s="459"/>
      <c r="G275" s="459"/>
      <c r="H275" s="459"/>
      <c r="I275" s="459"/>
      <c r="J275" s="459"/>
      <c r="K275" s="459"/>
      <c r="L275" s="459"/>
      <c r="M275" s="459"/>
      <c r="N275" s="459"/>
      <c r="O275" s="459"/>
      <c r="P275" s="459"/>
      <c r="Q275" s="459"/>
      <c r="R275" s="459"/>
      <c r="S275" s="459"/>
      <c r="T275" s="460"/>
      <c r="U275" s="288"/>
    </row>
    <row r="276" spans="1:21" s="385" customFormat="1" ht="20.25" customHeight="1" x14ac:dyDescent="0.3">
      <c r="A276" s="458" t="s">
        <v>42</v>
      </c>
      <c r="B276" s="459"/>
      <c r="C276" s="459"/>
      <c r="D276" s="459"/>
      <c r="E276" s="459"/>
      <c r="F276" s="459"/>
      <c r="G276" s="459"/>
      <c r="H276" s="459"/>
      <c r="I276" s="459"/>
      <c r="J276" s="459"/>
      <c r="K276" s="459"/>
      <c r="L276" s="459"/>
      <c r="M276" s="459"/>
      <c r="N276" s="459"/>
      <c r="O276" s="459"/>
      <c r="P276" s="459"/>
      <c r="Q276" s="459"/>
      <c r="R276" s="459"/>
      <c r="S276" s="459"/>
      <c r="T276" s="460"/>
      <c r="U276" s="288"/>
    </row>
    <row r="277" spans="1:21" s="385" customFormat="1" ht="360" customHeight="1" x14ac:dyDescent="0.3">
      <c r="A277" s="185">
        <v>1</v>
      </c>
      <c r="B277" s="185" t="s">
        <v>3279</v>
      </c>
      <c r="C277" s="196" t="s">
        <v>3280</v>
      </c>
      <c r="D277" s="187" t="s">
        <v>0</v>
      </c>
      <c r="E277" s="185"/>
      <c r="F277" s="185" t="s">
        <v>49</v>
      </c>
      <c r="G277" s="185" t="s">
        <v>3281</v>
      </c>
      <c r="H277" s="185" t="s">
        <v>613</v>
      </c>
      <c r="I277" s="185" t="s">
        <v>2335</v>
      </c>
      <c r="J277" s="187" t="s">
        <v>234</v>
      </c>
      <c r="K277" s="187" t="s">
        <v>32</v>
      </c>
      <c r="L277" s="185" t="s">
        <v>55</v>
      </c>
      <c r="M277" s="185" t="s">
        <v>3282</v>
      </c>
      <c r="N277" s="187" t="s">
        <v>3177</v>
      </c>
      <c r="O277" s="185" t="s">
        <v>906</v>
      </c>
      <c r="P277" s="403" t="s">
        <v>2470</v>
      </c>
      <c r="Q277" s="189" t="s">
        <v>3147</v>
      </c>
      <c r="R277" s="215" t="s">
        <v>3283</v>
      </c>
      <c r="S277" s="224"/>
      <c r="T277" s="224"/>
      <c r="U277" s="288">
        <v>1</v>
      </c>
    </row>
    <row r="278" spans="1:21" s="385" customFormat="1" ht="360" customHeight="1" x14ac:dyDescent="0.3">
      <c r="A278" s="185">
        <v>2</v>
      </c>
      <c r="B278" s="185" t="s">
        <v>3284</v>
      </c>
      <c r="C278" s="196" t="s">
        <v>3012</v>
      </c>
      <c r="D278" s="187"/>
      <c r="E278" s="185" t="s">
        <v>0</v>
      </c>
      <c r="F278" s="185" t="s">
        <v>113</v>
      </c>
      <c r="G278" s="185" t="s">
        <v>3281</v>
      </c>
      <c r="H278" s="185" t="s">
        <v>613</v>
      </c>
      <c r="I278" s="185" t="s">
        <v>2335</v>
      </c>
      <c r="J278" s="187" t="s">
        <v>325</v>
      </c>
      <c r="K278" s="187" t="s">
        <v>32</v>
      </c>
      <c r="L278" s="185" t="s">
        <v>55</v>
      </c>
      <c r="M278" s="185" t="s">
        <v>3285</v>
      </c>
      <c r="N278" s="187" t="s">
        <v>3177</v>
      </c>
      <c r="O278" s="185" t="s">
        <v>906</v>
      </c>
      <c r="P278" s="403" t="s">
        <v>2470</v>
      </c>
      <c r="Q278" s="189" t="s">
        <v>3286</v>
      </c>
      <c r="R278" s="215" t="s">
        <v>3287</v>
      </c>
      <c r="S278" s="224"/>
      <c r="T278" s="224"/>
      <c r="U278" s="288">
        <v>1</v>
      </c>
    </row>
    <row r="279" spans="1:21" s="385" customFormat="1" ht="20.25" customHeight="1" x14ac:dyDescent="0.3">
      <c r="A279" s="458" t="s">
        <v>43</v>
      </c>
      <c r="B279" s="459"/>
      <c r="C279" s="459"/>
      <c r="D279" s="459"/>
      <c r="E279" s="459"/>
      <c r="F279" s="459"/>
      <c r="G279" s="459"/>
      <c r="H279" s="459"/>
      <c r="I279" s="459"/>
      <c r="J279" s="459"/>
      <c r="K279" s="459"/>
      <c r="L279" s="459"/>
      <c r="M279" s="459"/>
      <c r="N279" s="459"/>
      <c r="O279" s="459"/>
      <c r="P279" s="459"/>
      <c r="Q279" s="459"/>
      <c r="R279" s="459"/>
      <c r="S279" s="459"/>
      <c r="T279" s="460"/>
      <c r="U279" s="288"/>
    </row>
    <row r="280" spans="1:21" s="385" customFormat="1" ht="360" customHeight="1" x14ac:dyDescent="0.3">
      <c r="A280" s="185">
        <v>1</v>
      </c>
      <c r="B280" s="185" t="s">
        <v>3288</v>
      </c>
      <c r="C280" s="196" t="s">
        <v>3289</v>
      </c>
      <c r="D280" s="187" t="s">
        <v>0</v>
      </c>
      <c r="E280" s="187"/>
      <c r="F280" s="185" t="s">
        <v>3290</v>
      </c>
      <c r="G280" s="185" t="s">
        <v>3281</v>
      </c>
      <c r="H280" s="185" t="s">
        <v>2383</v>
      </c>
      <c r="I280" s="185" t="s">
        <v>2346</v>
      </c>
      <c r="J280" s="187" t="s">
        <v>242</v>
      </c>
      <c r="K280" s="187" t="s">
        <v>32</v>
      </c>
      <c r="L280" s="185" t="s">
        <v>55</v>
      </c>
      <c r="M280" s="185" t="s">
        <v>3291</v>
      </c>
      <c r="N280" s="187" t="s">
        <v>3138</v>
      </c>
      <c r="O280" s="185" t="s">
        <v>906</v>
      </c>
      <c r="P280" s="403" t="s">
        <v>2470</v>
      </c>
      <c r="Q280" s="189" t="s">
        <v>3292</v>
      </c>
      <c r="R280" s="215" t="s">
        <v>3293</v>
      </c>
      <c r="S280" s="224"/>
      <c r="T280" s="224"/>
      <c r="U280" s="288">
        <v>1</v>
      </c>
    </row>
    <row r="281" spans="1:21" s="385" customFormat="1" ht="360" customHeight="1" x14ac:dyDescent="0.3">
      <c r="A281" s="185">
        <v>2</v>
      </c>
      <c r="B281" s="185" t="s">
        <v>3294</v>
      </c>
      <c r="C281" s="196" t="s">
        <v>3295</v>
      </c>
      <c r="D281" s="187" t="s">
        <v>0</v>
      </c>
      <c r="E281" s="187"/>
      <c r="F281" s="185" t="s">
        <v>3296</v>
      </c>
      <c r="G281" s="185" t="s">
        <v>3281</v>
      </c>
      <c r="H281" s="185" t="s">
        <v>2383</v>
      </c>
      <c r="I281" s="185" t="s">
        <v>2346</v>
      </c>
      <c r="J281" s="187" t="s">
        <v>260</v>
      </c>
      <c r="K281" s="187" t="s">
        <v>32</v>
      </c>
      <c r="L281" s="185" t="s">
        <v>55</v>
      </c>
      <c r="M281" s="185" t="s">
        <v>1409</v>
      </c>
      <c r="N281" s="187" t="s">
        <v>3177</v>
      </c>
      <c r="O281" s="185" t="s">
        <v>906</v>
      </c>
      <c r="P281" s="403" t="s">
        <v>2470</v>
      </c>
      <c r="Q281" s="189" t="s">
        <v>3297</v>
      </c>
      <c r="R281" s="215" t="s">
        <v>3298</v>
      </c>
      <c r="S281" s="224"/>
      <c r="T281" s="224"/>
      <c r="U281" s="288">
        <v>1</v>
      </c>
    </row>
    <row r="282" spans="1:21" s="385" customFormat="1" ht="360" customHeight="1" x14ac:dyDescent="0.3">
      <c r="A282" s="185">
        <v>3</v>
      </c>
      <c r="B282" s="185" t="s">
        <v>3299</v>
      </c>
      <c r="C282" s="196" t="s">
        <v>3300</v>
      </c>
      <c r="D282" s="187" t="s">
        <v>0</v>
      </c>
      <c r="E282" s="187"/>
      <c r="F282" s="185" t="s">
        <v>3301</v>
      </c>
      <c r="G282" s="185" t="s">
        <v>3281</v>
      </c>
      <c r="H282" s="185" t="s">
        <v>2383</v>
      </c>
      <c r="I282" s="185" t="s">
        <v>2346</v>
      </c>
      <c r="J282" s="187" t="s">
        <v>260</v>
      </c>
      <c r="K282" s="187" t="s">
        <v>32</v>
      </c>
      <c r="L282" s="185" t="s">
        <v>55</v>
      </c>
      <c r="M282" s="185" t="s">
        <v>1587</v>
      </c>
      <c r="N282" s="187" t="s">
        <v>3177</v>
      </c>
      <c r="O282" s="185" t="s">
        <v>906</v>
      </c>
      <c r="P282" s="403" t="s">
        <v>2470</v>
      </c>
      <c r="Q282" s="189" t="s">
        <v>3302</v>
      </c>
      <c r="R282" s="215" t="s">
        <v>3303</v>
      </c>
      <c r="S282" s="224"/>
      <c r="T282" s="224"/>
      <c r="U282" s="288">
        <v>1</v>
      </c>
    </row>
    <row r="283" spans="1:21" s="385" customFormat="1" ht="20.25" customHeight="1" x14ac:dyDescent="0.3">
      <c r="A283" s="458" t="s">
        <v>3304</v>
      </c>
      <c r="B283" s="459"/>
      <c r="C283" s="459"/>
      <c r="D283" s="459"/>
      <c r="E283" s="459"/>
      <c r="F283" s="459"/>
      <c r="G283" s="459"/>
      <c r="H283" s="459"/>
      <c r="I283" s="459"/>
      <c r="J283" s="459"/>
      <c r="K283" s="459"/>
      <c r="L283" s="459"/>
      <c r="M283" s="459"/>
      <c r="N283" s="459"/>
      <c r="O283" s="459"/>
      <c r="P283" s="459"/>
      <c r="Q283" s="459"/>
      <c r="R283" s="459"/>
      <c r="S283" s="459"/>
      <c r="T283" s="460"/>
      <c r="U283" s="288"/>
    </row>
    <row r="284" spans="1:21" s="385" customFormat="1" ht="20.25" customHeight="1" x14ac:dyDescent="0.3">
      <c r="A284" s="458" t="s">
        <v>42</v>
      </c>
      <c r="B284" s="459"/>
      <c r="C284" s="459"/>
      <c r="D284" s="459"/>
      <c r="E284" s="459"/>
      <c r="F284" s="459"/>
      <c r="G284" s="459"/>
      <c r="H284" s="459"/>
      <c r="I284" s="459"/>
      <c r="J284" s="459"/>
      <c r="K284" s="459"/>
      <c r="L284" s="459"/>
      <c r="M284" s="459"/>
      <c r="N284" s="459"/>
      <c r="O284" s="459"/>
      <c r="P284" s="459"/>
      <c r="Q284" s="459"/>
      <c r="R284" s="459"/>
      <c r="S284" s="459"/>
      <c r="T284" s="460"/>
      <c r="U284" s="288"/>
    </row>
    <row r="285" spans="1:21" s="385" customFormat="1" ht="360" customHeight="1" x14ac:dyDescent="0.3">
      <c r="A285" s="185">
        <v>1</v>
      </c>
      <c r="B285" s="188" t="s">
        <v>3305</v>
      </c>
      <c r="C285" s="403" t="s">
        <v>3306</v>
      </c>
      <c r="D285" s="188"/>
      <c r="E285" s="188" t="s">
        <v>0</v>
      </c>
      <c r="F285" s="185" t="s">
        <v>49</v>
      </c>
      <c r="G285" s="185" t="s">
        <v>3307</v>
      </c>
      <c r="H285" s="185" t="s">
        <v>2383</v>
      </c>
      <c r="I285" s="185" t="s">
        <v>2346</v>
      </c>
      <c r="J285" s="185" t="s">
        <v>260</v>
      </c>
      <c r="K285" s="185" t="s">
        <v>32</v>
      </c>
      <c r="L285" s="185" t="s">
        <v>55</v>
      </c>
      <c r="M285" s="185" t="s">
        <v>3308</v>
      </c>
      <c r="N285" s="187" t="s">
        <v>3177</v>
      </c>
      <c r="O285" s="185" t="s">
        <v>906</v>
      </c>
      <c r="P285" s="403" t="s">
        <v>2470</v>
      </c>
      <c r="Q285" s="189" t="s">
        <v>3309</v>
      </c>
      <c r="R285" s="215" t="s">
        <v>3310</v>
      </c>
      <c r="S285" s="224"/>
      <c r="T285" s="224"/>
      <c r="U285" s="288">
        <v>1</v>
      </c>
    </row>
    <row r="286" spans="1:21" s="385" customFormat="1" ht="360" customHeight="1" x14ac:dyDescent="0.3">
      <c r="A286" s="185">
        <v>2</v>
      </c>
      <c r="B286" s="185" t="s">
        <v>3311</v>
      </c>
      <c r="C286" s="196" t="s">
        <v>3312</v>
      </c>
      <c r="D286" s="185" t="s">
        <v>0</v>
      </c>
      <c r="E286" s="185"/>
      <c r="F286" s="185" t="s">
        <v>116</v>
      </c>
      <c r="G286" s="185" t="s">
        <v>3307</v>
      </c>
      <c r="H286" s="185" t="s">
        <v>2383</v>
      </c>
      <c r="I286" s="185" t="s">
        <v>2346</v>
      </c>
      <c r="J286" s="185" t="s">
        <v>234</v>
      </c>
      <c r="K286" s="187" t="s">
        <v>32</v>
      </c>
      <c r="L286" s="185" t="s">
        <v>55</v>
      </c>
      <c r="M286" s="185" t="s">
        <v>3313</v>
      </c>
      <c r="N286" s="187" t="s">
        <v>3177</v>
      </c>
      <c r="O286" s="185" t="s">
        <v>906</v>
      </c>
      <c r="P286" s="403" t="s">
        <v>2470</v>
      </c>
      <c r="Q286" s="189" t="s">
        <v>3314</v>
      </c>
      <c r="R286" s="215" t="s">
        <v>3315</v>
      </c>
      <c r="S286" s="224"/>
      <c r="T286" s="224"/>
      <c r="U286" s="288">
        <v>1</v>
      </c>
    </row>
    <row r="287" spans="1:21" s="385" customFormat="1" ht="360" customHeight="1" x14ac:dyDescent="0.3">
      <c r="A287" s="185">
        <v>3</v>
      </c>
      <c r="B287" s="185" t="s">
        <v>3316</v>
      </c>
      <c r="C287" s="196" t="s">
        <v>3317</v>
      </c>
      <c r="D287" s="185"/>
      <c r="E287" s="185" t="s">
        <v>0</v>
      </c>
      <c r="F287" s="185" t="s">
        <v>116</v>
      </c>
      <c r="G287" s="185" t="s">
        <v>3307</v>
      </c>
      <c r="H287" s="185" t="s">
        <v>2383</v>
      </c>
      <c r="I287" s="185" t="s">
        <v>2346</v>
      </c>
      <c r="J287" s="185" t="s">
        <v>325</v>
      </c>
      <c r="K287" s="187" t="s">
        <v>32</v>
      </c>
      <c r="L287" s="185" t="s">
        <v>55</v>
      </c>
      <c r="M287" s="185" t="s">
        <v>56</v>
      </c>
      <c r="N287" s="187" t="s">
        <v>3318</v>
      </c>
      <c r="O287" s="185" t="s">
        <v>906</v>
      </c>
      <c r="P287" s="403" t="s">
        <v>2470</v>
      </c>
      <c r="Q287" s="189" t="s">
        <v>3319</v>
      </c>
      <c r="R287" s="215" t="s">
        <v>3320</v>
      </c>
      <c r="S287" s="224"/>
      <c r="T287" s="224"/>
      <c r="U287" s="288">
        <v>1</v>
      </c>
    </row>
    <row r="288" spans="1:21" s="385" customFormat="1" ht="20.25" customHeight="1" x14ac:dyDescent="0.3">
      <c r="A288" s="458" t="s">
        <v>43</v>
      </c>
      <c r="B288" s="459"/>
      <c r="C288" s="459"/>
      <c r="D288" s="459"/>
      <c r="E288" s="459"/>
      <c r="F288" s="459"/>
      <c r="G288" s="459"/>
      <c r="H288" s="459"/>
      <c r="I288" s="459"/>
      <c r="J288" s="459"/>
      <c r="K288" s="459"/>
      <c r="L288" s="459"/>
      <c r="M288" s="459"/>
      <c r="N288" s="459"/>
      <c r="O288" s="459"/>
      <c r="P288" s="459"/>
      <c r="Q288" s="459"/>
      <c r="R288" s="459"/>
      <c r="S288" s="459"/>
      <c r="T288" s="460"/>
      <c r="U288" s="288"/>
    </row>
    <row r="289" spans="1:21" s="385" customFormat="1" ht="360" customHeight="1" x14ac:dyDescent="0.3">
      <c r="A289" s="185">
        <v>1</v>
      </c>
      <c r="B289" s="185" t="s">
        <v>3321</v>
      </c>
      <c r="C289" s="403" t="s">
        <v>3322</v>
      </c>
      <c r="D289" s="190"/>
      <c r="E289" s="185" t="s">
        <v>460</v>
      </c>
      <c r="F289" s="185" t="s">
        <v>2194</v>
      </c>
      <c r="G289" s="185" t="s">
        <v>3307</v>
      </c>
      <c r="H289" s="185" t="s">
        <v>2383</v>
      </c>
      <c r="I289" s="185" t="s">
        <v>2346</v>
      </c>
      <c r="J289" s="185" t="s">
        <v>242</v>
      </c>
      <c r="K289" s="185" t="s">
        <v>32</v>
      </c>
      <c r="L289" s="185" t="s">
        <v>55</v>
      </c>
      <c r="M289" s="185" t="s">
        <v>1587</v>
      </c>
      <c r="N289" s="187" t="s">
        <v>3177</v>
      </c>
      <c r="O289" s="185" t="s">
        <v>906</v>
      </c>
      <c r="P289" s="403" t="s">
        <v>2470</v>
      </c>
      <c r="Q289" s="189" t="s">
        <v>3323</v>
      </c>
      <c r="R289" s="215" t="s">
        <v>3324</v>
      </c>
      <c r="S289" s="224"/>
      <c r="T289" s="224"/>
      <c r="U289" s="288">
        <v>1</v>
      </c>
    </row>
    <row r="290" spans="1:21" s="385" customFormat="1" ht="360" customHeight="1" x14ac:dyDescent="0.3">
      <c r="A290" s="185">
        <v>2</v>
      </c>
      <c r="B290" s="185" t="s">
        <v>3325</v>
      </c>
      <c r="C290" s="403" t="s">
        <v>3326</v>
      </c>
      <c r="D290" s="185"/>
      <c r="E290" s="185" t="s">
        <v>0</v>
      </c>
      <c r="F290" s="185" t="s">
        <v>3327</v>
      </c>
      <c r="G290" s="185" t="s">
        <v>3307</v>
      </c>
      <c r="H290" s="185" t="s">
        <v>2383</v>
      </c>
      <c r="I290" s="185" t="s">
        <v>2346</v>
      </c>
      <c r="J290" s="185" t="s">
        <v>260</v>
      </c>
      <c r="K290" s="187" t="s">
        <v>32</v>
      </c>
      <c r="L290" s="185" t="s">
        <v>55</v>
      </c>
      <c r="M290" s="185" t="s">
        <v>3328</v>
      </c>
      <c r="N290" s="187" t="s">
        <v>3177</v>
      </c>
      <c r="O290" s="185" t="s">
        <v>906</v>
      </c>
      <c r="P290" s="403" t="s">
        <v>2470</v>
      </c>
      <c r="Q290" s="189" t="s">
        <v>3329</v>
      </c>
      <c r="R290" s="215" t="s">
        <v>3330</v>
      </c>
      <c r="S290" s="224"/>
      <c r="T290" s="224"/>
      <c r="U290" s="288">
        <v>1</v>
      </c>
    </row>
    <row r="291" spans="1:21" s="385" customFormat="1" ht="360" customHeight="1" x14ac:dyDescent="0.3">
      <c r="A291" s="185">
        <v>3</v>
      </c>
      <c r="B291" s="185" t="s">
        <v>1787</v>
      </c>
      <c r="C291" s="403" t="s">
        <v>3331</v>
      </c>
      <c r="D291" s="185"/>
      <c r="E291" s="185" t="s">
        <v>2</v>
      </c>
      <c r="F291" s="185" t="s">
        <v>3258</v>
      </c>
      <c r="G291" s="185" t="s">
        <v>3307</v>
      </c>
      <c r="H291" s="185" t="s">
        <v>2383</v>
      </c>
      <c r="I291" s="185" t="s">
        <v>2346</v>
      </c>
      <c r="J291" s="185" t="s">
        <v>260</v>
      </c>
      <c r="K291" s="187" t="s">
        <v>32</v>
      </c>
      <c r="L291" s="185" t="s">
        <v>55</v>
      </c>
      <c r="M291" s="185" t="s">
        <v>3332</v>
      </c>
      <c r="N291" s="187" t="s">
        <v>3177</v>
      </c>
      <c r="O291" s="185" t="s">
        <v>906</v>
      </c>
      <c r="P291" s="403" t="s">
        <v>2470</v>
      </c>
      <c r="Q291" s="189" t="s">
        <v>3333</v>
      </c>
      <c r="R291" s="215" t="s">
        <v>3334</v>
      </c>
      <c r="S291" s="224"/>
      <c r="T291" s="224"/>
      <c r="U291" s="288">
        <v>1</v>
      </c>
    </row>
    <row r="292" spans="1:21" s="385" customFormat="1" ht="360" customHeight="1" x14ac:dyDescent="0.3">
      <c r="A292" s="185">
        <v>4</v>
      </c>
      <c r="B292" s="185" t="s">
        <v>3335</v>
      </c>
      <c r="C292" s="403" t="s">
        <v>3336</v>
      </c>
      <c r="D292" s="185" t="s">
        <v>0</v>
      </c>
      <c r="E292" s="185"/>
      <c r="F292" s="185" t="s">
        <v>1466</v>
      </c>
      <c r="G292" s="185" t="s">
        <v>3307</v>
      </c>
      <c r="H292" s="185" t="s">
        <v>2383</v>
      </c>
      <c r="I292" s="185" t="s">
        <v>2346</v>
      </c>
      <c r="J292" s="418" t="s">
        <v>1023</v>
      </c>
      <c r="K292" s="187" t="s">
        <v>32</v>
      </c>
      <c r="L292" s="185" t="s">
        <v>55</v>
      </c>
      <c r="M292" s="185" t="s">
        <v>3337</v>
      </c>
      <c r="N292" s="187" t="s">
        <v>3177</v>
      </c>
      <c r="O292" s="185" t="s">
        <v>906</v>
      </c>
      <c r="P292" s="403" t="s">
        <v>2470</v>
      </c>
      <c r="Q292" s="189" t="s">
        <v>3338</v>
      </c>
      <c r="R292" s="215" t="s">
        <v>3339</v>
      </c>
      <c r="S292" s="224"/>
      <c r="T292" s="224"/>
      <c r="U292" s="288">
        <v>1</v>
      </c>
    </row>
    <row r="293" spans="1:21" s="385" customFormat="1" ht="20.25" customHeight="1" x14ac:dyDescent="0.3">
      <c r="A293" s="458" t="s">
        <v>3340</v>
      </c>
      <c r="B293" s="459"/>
      <c r="C293" s="459"/>
      <c r="D293" s="459"/>
      <c r="E293" s="459"/>
      <c r="F293" s="459"/>
      <c r="G293" s="459"/>
      <c r="H293" s="459"/>
      <c r="I293" s="459"/>
      <c r="J293" s="459"/>
      <c r="K293" s="459"/>
      <c r="L293" s="459"/>
      <c r="M293" s="459"/>
      <c r="N293" s="459"/>
      <c r="O293" s="459"/>
      <c r="P293" s="459"/>
      <c r="Q293" s="459"/>
      <c r="R293" s="459"/>
      <c r="S293" s="459"/>
      <c r="T293" s="460"/>
      <c r="U293" s="288"/>
    </row>
    <row r="294" spans="1:21" s="204" customFormat="1" ht="20.25" customHeight="1" x14ac:dyDescent="0.3">
      <c r="A294" s="458" t="s">
        <v>42</v>
      </c>
      <c r="B294" s="459"/>
      <c r="C294" s="459"/>
      <c r="D294" s="459"/>
      <c r="E294" s="459"/>
      <c r="F294" s="459"/>
      <c r="G294" s="459"/>
      <c r="H294" s="459"/>
      <c r="I294" s="459"/>
      <c r="J294" s="459"/>
      <c r="K294" s="459"/>
      <c r="L294" s="459"/>
      <c r="M294" s="459"/>
      <c r="N294" s="459"/>
      <c r="O294" s="459"/>
      <c r="P294" s="459"/>
      <c r="Q294" s="459"/>
      <c r="R294" s="459"/>
      <c r="S294" s="459"/>
      <c r="T294" s="460"/>
      <c r="U294" s="288"/>
    </row>
    <row r="295" spans="1:21" s="204" customFormat="1" ht="360" customHeight="1" x14ac:dyDescent="0.3">
      <c r="A295" s="185">
        <v>1</v>
      </c>
      <c r="B295" s="185" t="s">
        <v>3341</v>
      </c>
      <c r="C295" s="196" t="s">
        <v>3342</v>
      </c>
      <c r="D295" s="187" t="s">
        <v>0</v>
      </c>
      <c r="E295" s="185"/>
      <c r="F295" s="185" t="s">
        <v>49</v>
      </c>
      <c r="G295" s="185" t="s">
        <v>3343</v>
      </c>
      <c r="H295" s="185" t="s">
        <v>2383</v>
      </c>
      <c r="I295" s="185" t="s">
        <v>2346</v>
      </c>
      <c r="J295" s="187" t="s">
        <v>260</v>
      </c>
      <c r="K295" s="187" t="s">
        <v>32</v>
      </c>
      <c r="L295" s="185" t="s">
        <v>55</v>
      </c>
      <c r="M295" s="185" t="s">
        <v>3344</v>
      </c>
      <c r="N295" s="187" t="s">
        <v>1312</v>
      </c>
      <c r="O295" s="185" t="s">
        <v>906</v>
      </c>
      <c r="P295" s="403" t="s">
        <v>2470</v>
      </c>
      <c r="Q295" s="189" t="s">
        <v>3345</v>
      </c>
      <c r="R295" s="215" t="s">
        <v>3346</v>
      </c>
      <c r="S295" s="224"/>
      <c r="T295" s="224"/>
      <c r="U295" s="288">
        <v>1</v>
      </c>
    </row>
    <row r="296" spans="1:21" s="204" customFormat="1" ht="360" customHeight="1" x14ac:dyDescent="0.3">
      <c r="A296" s="185">
        <v>2</v>
      </c>
      <c r="B296" s="185" t="s">
        <v>3347</v>
      </c>
      <c r="C296" s="196" t="s">
        <v>3348</v>
      </c>
      <c r="D296" s="187" t="s">
        <v>0</v>
      </c>
      <c r="E296" s="185"/>
      <c r="F296" s="185" t="s">
        <v>113</v>
      </c>
      <c r="G296" s="185" t="s">
        <v>3349</v>
      </c>
      <c r="H296" s="185" t="s">
        <v>2383</v>
      </c>
      <c r="I296" s="185" t="s">
        <v>2346</v>
      </c>
      <c r="J296" s="185" t="s">
        <v>325</v>
      </c>
      <c r="K296" s="187" t="s">
        <v>32</v>
      </c>
      <c r="L296" s="185" t="s">
        <v>55</v>
      </c>
      <c r="M296" s="185" t="s">
        <v>3350</v>
      </c>
      <c r="N296" s="187" t="s">
        <v>1312</v>
      </c>
      <c r="O296" s="185" t="s">
        <v>906</v>
      </c>
      <c r="P296" s="403" t="s">
        <v>2470</v>
      </c>
      <c r="Q296" s="189" t="s">
        <v>3351</v>
      </c>
      <c r="R296" s="215" t="s">
        <v>3352</v>
      </c>
      <c r="S296" s="224"/>
      <c r="T296" s="224"/>
      <c r="U296" s="288">
        <v>1</v>
      </c>
    </row>
    <row r="297" spans="1:21" s="385" customFormat="1" ht="20.25" customHeight="1" x14ac:dyDescent="0.3">
      <c r="A297" s="458" t="s">
        <v>43</v>
      </c>
      <c r="B297" s="459"/>
      <c r="C297" s="459"/>
      <c r="D297" s="459"/>
      <c r="E297" s="459"/>
      <c r="F297" s="459"/>
      <c r="G297" s="459"/>
      <c r="H297" s="459"/>
      <c r="I297" s="459"/>
      <c r="J297" s="459"/>
      <c r="K297" s="459"/>
      <c r="L297" s="459"/>
      <c r="M297" s="459"/>
      <c r="N297" s="459"/>
      <c r="O297" s="459"/>
      <c r="P297" s="459"/>
      <c r="Q297" s="459"/>
      <c r="R297" s="459"/>
      <c r="S297" s="459"/>
      <c r="T297" s="460"/>
      <c r="U297" s="288"/>
    </row>
    <row r="298" spans="1:21" s="204" customFormat="1" ht="360" customHeight="1" x14ac:dyDescent="0.3">
      <c r="A298" s="185">
        <v>1</v>
      </c>
      <c r="B298" s="185" t="s">
        <v>3353</v>
      </c>
      <c r="C298" s="196" t="s">
        <v>3354</v>
      </c>
      <c r="D298" s="187"/>
      <c r="E298" s="187" t="s">
        <v>0</v>
      </c>
      <c r="F298" s="185" t="s">
        <v>466</v>
      </c>
      <c r="G298" s="185" t="s">
        <v>3349</v>
      </c>
      <c r="H298" s="185" t="s">
        <v>2383</v>
      </c>
      <c r="I298" s="185" t="s">
        <v>2346</v>
      </c>
      <c r="J298" s="187" t="s">
        <v>260</v>
      </c>
      <c r="K298" s="187" t="s">
        <v>32</v>
      </c>
      <c r="L298" s="185" t="s">
        <v>55</v>
      </c>
      <c r="M298" s="187" t="s">
        <v>3355</v>
      </c>
      <c r="N298" s="187" t="s">
        <v>416</v>
      </c>
      <c r="O298" s="185" t="s">
        <v>906</v>
      </c>
      <c r="P298" s="403" t="s">
        <v>2470</v>
      </c>
      <c r="Q298" s="189" t="s">
        <v>3356</v>
      </c>
      <c r="R298" s="215" t="s">
        <v>3357</v>
      </c>
      <c r="S298" s="224"/>
      <c r="T298" s="224"/>
      <c r="U298" s="288">
        <v>1</v>
      </c>
    </row>
    <row r="299" spans="1:21" s="385" customFormat="1" ht="360" customHeight="1" x14ac:dyDescent="0.3">
      <c r="A299" s="185">
        <v>2</v>
      </c>
      <c r="B299" s="185" t="s">
        <v>3358</v>
      </c>
      <c r="C299" s="196" t="s">
        <v>3359</v>
      </c>
      <c r="D299" s="187"/>
      <c r="E299" s="187" t="s">
        <v>0</v>
      </c>
      <c r="F299" s="185" t="s">
        <v>444</v>
      </c>
      <c r="G299" s="185" t="s">
        <v>3349</v>
      </c>
      <c r="H299" s="185" t="s">
        <v>2383</v>
      </c>
      <c r="I299" s="185" t="s">
        <v>2346</v>
      </c>
      <c r="J299" s="187" t="s">
        <v>325</v>
      </c>
      <c r="K299" s="187" t="s">
        <v>32</v>
      </c>
      <c r="L299" s="185" t="s">
        <v>55</v>
      </c>
      <c r="M299" s="185" t="s">
        <v>2276</v>
      </c>
      <c r="N299" s="187" t="s">
        <v>416</v>
      </c>
      <c r="O299" s="185" t="s">
        <v>906</v>
      </c>
      <c r="P299" s="403" t="s">
        <v>2470</v>
      </c>
      <c r="Q299" s="189" t="s">
        <v>3360</v>
      </c>
      <c r="R299" s="215" t="s">
        <v>3361</v>
      </c>
      <c r="S299" s="224"/>
      <c r="T299" s="224"/>
      <c r="U299" s="288">
        <v>1</v>
      </c>
    </row>
    <row r="300" spans="1:21" s="204" customFormat="1" ht="20.25" customHeight="1" x14ac:dyDescent="0.3">
      <c r="A300" s="458" t="s">
        <v>3362</v>
      </c>
      <c r="B300" s="459"/>
      <c r="C300" s="459"/>
      <c r="D300" s="459"/>
      <c r="E300" s="459"/>
      <c r="F300" s="459"/>
      <c r="G300" s="459"/>
      <c r="H300" s="459"/>
      <c r="I300" s="459"/>
      <c r="J300" s="459"/>
      <c r="K300" s="459"/>
      <c r="L300" s="459"/>
      <c r="M300" s="459"/>
      <c r="N300" s="459"/>
      <c r="O300" s="459"/>
      <c r="P300" s="459"/>
      <c r="Q300" s="459"/>
      <c r="R300" s="459"/>
      <c r="S300" s="459"/>
      <c r="T300" s="460"/>
      <c r="U300" s="288"/>
    </row>
    <row r="301" spans="1:21" s="204" customFormat="1" ht="20.25" customHeight="1" x14ac:dyDescent="0.3">
      <c r="A301" s="458" t="s">
        <v>42</v>
      </c>
      <c r="B301" s="459"/>
      <c r="C301" s="459"/>
      <c r="D301" s="459"/>
      <c r="E301" s="459"/>
      <c r="F301" s="459"/>
      <c r="G301" s="459"/>
      <c r="H301" s="459"/>
      <c r="I301" s="459"/>
      <c r="J301" s="459"/>
      <c r="K301" s="459"/>
      <c r="L301" s="459"/>
      <c r="M301" s="459"/>
      <c r="N301" s="459"/>
      <c r="O301" s="459"/>
      <c r="P301" s="459"/>
      <c r="Q301" s="459"/>
      <c r="R301" s="459"/>
      <c r="S301" s="459"/>
      <c r="T301" s="460"/>
      <c r="U301" s="288"/>
    </row>
    <row r="302" spans="1:21" s="385" customFormat="1" ht="360" customHeight="1" x14ac:dyDescent="0.3">
      <c r="A302" s="185">
        <v>1</v>
      </c>
      <c r="B302" s="185" t="s">
        <v>3363</v>
      </c>
      <c r="C302" s="196" t="s">
        <v>3364</v>
      </c>
      <c r="D302" s="187" t="s">
        <v>0</v>
      </c>
      <c r="E302" s="185"/>
      <c r="F302" s="185" t="s">
        <v>49</v>
      </c>
      <c r="G302" s="185" t="s">
        <v>3365</v>
      </c>
      <c r="H302" s="335" t="s">
        <v>3366</v>
      </c>
      <c r="I302" s="335" t="s">
        <v>2346</v>
      </c>
      <c r="J302" s="187" t="s">
        <v>242</v>
      </c>
      <c r="K302" s="187" t="s">
        <v>32</v>
      </c>
      <c r="L302" s="185" t="s">
        <v>55</v>
      </c>
      <c r="M302" s="185" t="s">
        <v>3367</v>
      </c>
      <c r="N302" s="187" t="s">
        <v>3177</v>
      </c>
      <c r="O302" s="185" t="s">
        <v>906</v>
      </c>
      <c r="P302" s="403" t="s">
        <v>2470</v>
      </c>
      <c r="Q302" s="189" t="s">
        <v>3147</v>
      </c>
      <c r="R302" s="215" t="s">
        <v>3368</v>
      </c>
      <c r="S302" s="224"/>
      <c r="T302" s="224"/>
      <c r="U302" s="288">
        <v>1</v>
      </c>
    </row>
    <row r="303" spans="1:21" s="204" customFormat="1" ht="20.25" customHeight="1" x14ac:dyDescent="0.3">
      <c r="A303" s="458" t="s">
        <v>43</v>
      </c>
      <c r="B303" s="459"/>
      <c r="C303" s="459"/>
      <c r="D303" s="459"/>
      <c r="E303" s="459"/>
      <c r="F303" s="459"/>
      <c r="G303" s="459"/>
      <c r="H303" s="459"/>
      <c r="I303" s="459"/>
      <c r="J303" s="459"/>
      <c r="K303" s="459"/>
      <c r="L303" s="459"/>
      <c r="M303" s="459"/>
      <c r="N303" s="459"/>
      <c r="O303" s="459"/>
      <c r="P303" s="459"/>
      <c r="Q303" s="459"/>
      <c r="R303" s="459"/>
      <c r="S303" s="459"/>
      <c r="T303" s="460"/>
      <c r="U303" s="288"/>
    </row>
    <row r="304" spans="1:21" s="385" customFormat="1" ht="360" customHeight="1" x14ac:dyDescent="0.3">
      <c r="A304" s="185">
        <v>1</v>
      </c>
      <c r="B304" s="185" t="s">
        <v>3369</v>
      </c>
      <c r="C304" s="196" t="s">
        <v>3370</v>
      </c>
      <c r="D304" s="187"/>
      <c r="E304" s="187" t="s">
        <v>0</v>
      </c>
      <c r="F304" s="185" t="s">
        <v>2695</v>
      </c>
      <c r="G304" s="185" t="s">
        <v>3371</v>
      </c>
      <c r="H304" s="335" t="s">
        <v>3366</v>
      </c>
      <c r="I304" s="335" t="s">
        <v>2346</v>
      </c>
      <c r="J304" s="187" t="s">
        <v>242</v>
      </c>
      <c r="K304" s="187" t="s">
        <v>32</v>
      </c>
      <c r="L304" s="185" t="s">
        <v>55</v>
      </c>
      <c r="M304" s="185" t="s">
        <v>3158</v>
      </c>
      <c r="N304" s="187" t="s">
        <v>3177</v>
      </c>
      <c r="O304" s="185" t="s">
        <v>906</v>
      </c>
      <c r="P304" s="403" t="s">
        <v>2470</v>
      </c>
      <c r="Q304" s="189" t="s">
        <v>3372</v>
      </c>
      <c r="R304" s="215" t="s">
        <v>3373</v>
      </c>
      <c r="S304" s="224"/>
      <c r="T304" s="224"/>
      <c r="U304" s="288">
        <v>1</v>
      </c>
    </row>
    <row r="305" spans="1:21" s="204" customFormat="1" ht="20.25" customHeight="1" x14ac:dyDescent="0.3">
      <c r="A305" s="458" t="s">
        <v>3374</v>
      </c>
      <c r="B305" s="459"/>
      <c r="C305" s="459"/>
      <c r="D305" s="459"/>
      <c r="E305" s="459"/>
      <c r="F305" s="459"/>
      <c r="G305" s="459"/>
      <c r="H305" s="459"/>
      <c r="I305" s="459"/>
      <c r="J305" s="459"/>
      <c r="K305" s="459"/>
      <c r="L305" s="459"/>
      <c r="M305" s="459"/>
      <c r="N305" s="459"/>
      <c r="O305" s="459"/>
      <c r="P305" s="459"/>
      <c r="Q305" s="459"/>
      <c r="R305" s="459"/>
      <c r="S305" s="459"/>
      <c r="T305" s="460"/>
      <c r="U305" s="288"/>
    </row>
    <row r="306" spans="1:21" s="204" customFormat="1" ht="20.25" customHeight="1" x14ac:dyDescent="0.3">
      <c r="A306" s="458" t="s">
        <v>42</v>
      </c>
      <c r="B306" s="459"/>
      <c r="C306" s="459"/>
      <c r="D306" s="459"/>
      <c r="E306" s="459"/>
      <c r="F306" s="459"/>
      <c r="G306" s="459"/>
      <c r="H306" s="459"/>
      <c r="I306" s="459"/>
      <c r="J306" s="459"/>
      <c r="K306" s="459"/>
      <c r="L306" s="459"/>
      <c r="M306" s="459"/>
      <c r="N306" s="459"/>
      <c r="O306" s="459"/>
      <c r="P306" s="459"/>
      <c r="Q306" s="459"/>
      <c r="R306" s="459"/>
      <c r="S306" s="459"/>
      <c r="T306" s="460"/>
      <c r="U306" s="288"/>
    </row>
    <row r="307" spans="1:21" s="385" customFormat="1" ht="360" customHeight="1" x14ac:dyDescent="0.3">
      <c r="A307" s="185">
        <v>1</v>
      </c>
      <c r="B307" s="185" t="s">
        <v>3375</v>
      </c>
      <c r="C307" s="196" t="s">
        <v>3376</v>
      </c>
      <c r="D307" s="187"/>
      <c r="E307" s="185" t="s">
        <v>0</v>
      </c>
      <c r="F307" s="185" t="s">
        <v>116</v>
      </c>
      <c r="G307" s="185" t="s">
        <v>3377</v>
      </c>
      <c r="H307" s="335" t="s">
        <v>3366</v>
      </c>
      <c r="I307" s="335" t="s">
        <v>2346</v>
      </c>
      <c r="J307" s="187" t="s">
        <v>260</v>
      </c>
      <c r="K307" s="187" t="s">
        <v>32</v>
      </c>
      <c r="L307" s="185" t="s">
        <v>55</v>
      </c>
      <c r="M307" s="185" t="s">
        <v>1403</v>
      </c>
      <c r="N307" s="187" t="s">
        <v>3177</v>
      </c>
      <c r="O307" s="185" t="s">
        <v>906</v>
      </c>
      <c r="P307" s="403" t="s">
        <v>2470</v>
      </c>
      <c r="Q307" s="189" t="s">
        <v>3378</v>
      </c>
      <c r="R307" s="215" t="s">
        <v>3379</v>
      </c>
      <c r="S307" s="224"/>
      <c r="T307" s="224"/>
      <c r="U307" s="288">
        <v>1</v>
      </c>
    </row>
    <row r="308" spans="1:21" s="204" customFormat="1" ht="20.25" customHeight="1" x14ac:dyDescent="0.3">
      <c r="A308" s="458" t="s">
        <v>43</v>
      </c>
      <c r="B308" s="459"/>
      <c r="C308" s="459"/>
      <c r="D308" s="459"/>
      <c r="E308" s="459"/>
      <c r="F308" s="459"/>
      <c r="G308" s="459"/>
      <c r="H308" s="459"/>
      <c r="I308" s="459"/>
      <c r="J308" s="459"/>
      <c r="K308" s="459"/>
      <c r="L308" s="459"/>
      <c r="M308" s="459"/>
      <c r="N308" s="459"/>
      <c r="O308" s="459"/>
      <c r="P308" s="459"/>
      <c r="Q308" s="459"/>
      <c r="R308" s="459"/>
      <c r="S308" s="459"/>
      <c r="T308" s="460"/>
      <c r="U308" s="288"/>
    </row>
    <row r="309" spans="1:21" s="385" customFormat="1" ht="360" customHeight="1" x14ac:dyDescent="0.3">
      <c r="A309" s="187">
        <v>1</v>
      </c>
      <c r="B309" s="189" t="s">
        <v>3380</v>
      </c>
      <c r="C309" s="196" t="s">
        <v>3381</v>
      </c>
      <c r="D309" s="408"/>
      <c r="E309" s="373" t="s">
        <v>0</v>
      </c>
      <c r="F309" s="185" t="s">
        <v>738</v>
      </c>
      <c r="G309" s="185" t="s">
        <v>3377</v>
      </c>
      <c r="H309" s="335" t="s">
        <v>3366</v>
      </c>
      <c r="I309" s="335" t="s">
        <v>2346</v>
      </c>
      <c r="J309" s="187" t="s">
        <v>260</v>
      </c>
      <c r="K309" s="187" t="s">
        <v>32</v>
      </c>
      <c r="L309" s="185" t="s">
        <v>55</v>
      </c>
      <c r="M309" s="187" t="s">
        <v>3382</v>
      </c>
      <c r="N309" s="187" t="s">
        <v>3177</v>
      </c>
      <c r="O309" s="185" t="s">
        <v>906</v>
      </c>
      <c r="P309" s="403" t="s">
        <v>2470</v>
      </c>
      <c r="Q309" s="189" t="s">
        <v>3147</v>
      </c>
      <c r="R309" s="215" t="s">
        <v>3383</v>
      </c>
      <c r="S309" s="224"/>
      <c r="T309" s="224"/>
      <c r="U309" s="288">
        <v>1</v>
      </c>
    </row>
    <row r="310" spans="1:21" s="204" customFormat="1" ht="360" customHeight="1" x14ac:dyDescent="0.3">
      <c r="A310" s="185">
        <v>2</v>
      </c>
      <c r="B310" s="185" t="s">
        <v>3384</v>
      </c>
      <c r="C310" s="196" t="s">
        <v>3385</v>
      </c>
      <c r="D310" s="187"/>
      <c r="E310" s="187" t="s">
        <v>0</v>
      </c>
      <c r="F310" s="185" t="s">
        <v>3386</v>
      </c>
      <c r="G310" s="185" t="s">
        <v>3377</v>
      </c>
      <c r="H310" s="335" t="s">
        <v>3366</v>
      </c>
      <c r="I310" s="335" t="s">
        <v>2346</v>
      </c>
      <c r="J310" s="187" t="s">
        <v>260</v>
      </c>
      <c r="K310" s="187" t="s">
        <v>32</v>
      </c>
      <c r="L310" s="185" t="s">
        <v>55</v>
      </c>
      <c r="M310" s="185" t="s">
        <v>3387</v>
      </c>
      <c r="N310" s="187" t="s">
        <v>3177</v>
      </c>
      <c r="O310" s="185" t="s">
        <v>906</v>
      </c>
      <c r="P310" s="403" t="s">
        <v>2470</v>
      </c>
      <c r="Q310" s="189" t="s">
        <v>3147</v>
      </c>
      <c r="R310" s="215" t="s">
        <v>3388</v>
      </c>
      <c r="S310" s="224"/>
      <c r="T310" s="224"/>
      <c r="U310" s="288">
        <v>1</v>
      </c>
    </row>
    <row r="311" spans="1:21" s="385" customFormat="1" ht="20.25" customHeight="1" x14ac:dyDescent="0.3">
      <c r="A311" s="458" t="s">
        <v>3389</v>
      </c>
      <c r="B311" s="459"/>
      <c r="C311" s="459"/>
      <c r="D311" s="459"/>
      <c r="E311" s="459"/>
      <c r="F311" s="459"/>
      <c r="G311" s="459"/>
      <c r="H311" s="459"/>
      <c r="I311" s="459"/>
      <c r="J311" s="459"/>
      <c r="K311" s="459"/>
      <c r="L311" s="459"/>
      <c r="M311" s="459"/>
      <c r="N311" s="459"/>
      <c r="O311" s="459"/>
      <c r="P311" s="459"/>
      <c r="Q311" s="459"/>
      <c r="R311" s="459"/>
      <c r="S311" s="459"/>
      <c r="T311" s="460"/>
      <c r="U311" s="288"/>
    </row>
    <row r="312" spans="1:21" s="204" customFormat="1" ht="20.25" customHeight="1" x14ac:dyDescent="0.3">
      <c r="A312" s="458" t="s">
        <v>43</v>
      </c>
      <c r="B312" s="459"/>
      <c r="C312" s="459"/>
      <c r="D312" s="459"/>
      <c r="E312" s="459"/>
      <c r="F312" s="459"/>
      <c r="G312" s="459"/>
      <c r="H312" s="459"/>
      <c r="I312" s="459"/>
      <c r="J312" s="459"/>
      <c r="K312" s="459"/>
      <c r="L312" s="459"/>
      <c r="M312" s="459"/>
      <c r="N312" s="459"/>
      <c r="O312" s="459"/>
      <c r="P312" s="459"/>
      <c r="Q312" s="459"/>
      <c r="R312" s="459"/>
      <c r="S312" s="459"/>
      <c r="T312" s="460"/>
      <c r="U312" s="288"/>
    </row>
    <row r="313" spans="1:21" s="385" customFormat="1" ht="360" customHeight="1" x14ac:dyDescent="0.3">
      <c r="A313" s="189">
        <v>1</v>
      </c>
      <c r="B313" s="189" t="s">
        <v>3390</v>
      </c>
      <c r="C313" s="196" t="s">
        <v>3391</v>
      </c>
      <c r="D313" s="189"/>
      <c r="E313" s="189" t="s">
        <v>0</v>
      </c>
      <c r="F313" s="189" t="s">
        <v>2287</v>
      </c>
      <c r="G313" s="189" t="s">
        <v>3392</v>
      </c>
      <c r="H313" s="187" t="s">
        <v>613</v>
      </c>
      <c r="I313" s="187" t="s">
        <v>2346</v>
      </c>
      <c r="J313" s="187" t="s">
        <v>260</v>
      </c>
      <c r="K313" s="187" t="s">
        <v>32</v>
      </c>
      <c r="L313" s="185" t="s">
        <v>55</v>
      </c>
      <c r="M313" s="187" t="s">
        <v>3228</v>
      </c>
      <c r="N313" s="187" t="s">
        <v>3177</v>
      </c>
      <c r="O313" s="185" t="s">
        <v>906</v>
      </c>
      <c r="P313" s="403" t="s">
        <v>2470</v>
      </c>
      <c r="Q313" s="189" t="s">
        <v>3393</v>
      </c>
      <c r="R313" s="215" t="s">
        <v>3394</v>
      </c>
      <c r="S313" s="224"/>
      <c r="T313" s="224"/>
      <c r="U313" s="288">
        <v>1</v>
      </c>
    </row>
    <row r="314" spans="1:21" s="204" customFormat="1" ht="360" customHeight="1" x14ac:dyDescent="0.3">
      <c r="A314" s="187">
        <v>2</v>
      </c>
      <c r="B314" s="189" t="s">
        <v>3395</v>
      </c>
      <c r="C314" s="413" t="s">
        <v>3396</v>
      </c>
      <c r="D314" s="187" t="s">
        <v>0</v>
      </c>
      <c r="E314" s="187"/>
      <c r="F314" s="187" t="s">
        <v>738</v>
      </c>
      <c r="G314" s="187" t="s">
        <v>3392</v>
      </c>
      <c r="H314" s="187" t="s">
        <v>613</v>
      </c>
      <c r="I314" s="187" t="s">
        <v>2335</v>
      </c>
      <c r="J314" s="187" t="s">
        <v>260</v>
      </c>
      <c r="K314" s="187" t="s">
        <v>32</v>
      </c>
      <c r="L314" s="185" t="s">
        <v>55</v>
      </c>
      <c r="M314" s="187" t="s">
        <v>1409</v>
      </c>
      <c r="N314" s="187" t="s">
        <v>3177</v>
      </c>
      <c r="O314" s="185" t="s">
        <v>906</v>
      </c>
      <c r="P314" s="403" t="s">
        <v>2470</v>
      </c>
      <c r="Q314" s="189" t="s">
        <v>3397</v>
      </c>
      <c r="R314" s="215" t="s">
        <v>3398</v>
      </c>
      <c r="S314" s="224"/>
      <c r="T314" s="224"/>
      <c r="U314" s="288">
        <v>1</v>
      </c>
    </row>
    <row r="315" spans="1:21" s="204" customFormat="1" ht="20.25" customHeight="1" x14ac:dyDescent="0.3">
      <c r="A315" s="458" t="s">
        <v>3399</v>
      </c>
      <c r="B315" s="459"/>
      <c r="C315" s="459"/>
      <c r="D315" s="459"/>
      <c r="E315" s="459"/>
      <c r="F315" s="459"/>
      <c r="G315" s="459"/>
      <c r="H315" s="459"/>
      <c r="I315" s="459"/>
      <c r="J315" s="459"/>
      <c r="K315" s="459"/>
      <c r="L315" s="459"/>
      <c r="M315" s="459"/>
      <c r="N315" s="459"/>
      <c r="O315" s="459"/>
      <c r="P315" s="459"/>
      <c r="Q315" s="459"/>
      <c r="R315" s="459"/>
      <c r="S315" s="459"/>
      <c r="T315" s="460"/>
      <c r="U315" s="288"/>
    </row>
    <row r="316" spans="1:21" s="385" customFormat="1" ht="20.25" customHeight="1" x14ac:dyDescent="0.3">
      <c r="A316" s="458" t="s">
        <v>42</v>
      </c>
      <c r="B316" s="459"/>
      <c r="C316" s="459"/>
      <c r="D316" s="459"/>
      <c r="E316" s="459"/>
      <c r="F316" s="459"/>
      <c r="G316" s="459"/>
      <c r="H316" s="459"/>
      <c r="I316" s="459"/>
      <c r="J316" s="459"/>
      <c r="K316" s="459"/>
      <c r="L316" s="459"/>
      <c r="M316" s="459"/>
      <c r="N316" s="459"/>
      <c r="O316" s="459"/>
      <c r="P316" s="459"/>
      <c r="Q316" s="459"/>
      <c r="R316" s="459"/>
      <c r="S316" s="459"/>
      <c r="T316" s="460"/>
      <c r="U316" s="288"/>
    </row>
    <row r="317" spans="1:21" s="204" customFormat="1" ht="360" customHeight="1" x14ac:dyDescent="0.3">
      <c r="A317" s="185">
        <v>1</v>
      </c>
      <c r="B317" s="185" t="s">
        <v>3400</v>
      </c>
      <c r="C317" s="196" t="s">
        <v>3401</v>
      </c>
      <c r="D317" s="187"/>
      <c r="E317" s="187" t="s">
        <v>0</v>
      </c>
      <c r="F317" s="185" t="s">
        <v>3402</v>
      </c>
      <c r="G317" s="185" t="s">
        <v>3403</v>
      </c>
      <c r="H317" s="187" t="s">
        <v>613</v>
      </c>
      <c r="I317" s="187" t="s">
        <v>2346</v>
      </c>
      <c r="J317" s="187" t="s">
        <v>234</v>
      </c>
      <c r="K317" s="187" t="s">
        <v>32</v>
      </c>
      <c r="L317" s="185" t="s">
        <v>55</v>
      </c>
      <c r="M317" s="185" t="s">
        <v>2276</v>
      </c>
      <c r="N317" s="187" t="s">
        <v>416</v>
      </c>
      <c r="O317" s="185" t="s">
        <v>906</v>
      </c>
      <c r="P317" s="403" t="s">
        <v>2470</v>
      </c>
      <c r="Q317" s="189" t="s">
        <v>3404</v>
      </c>
      <c r="R317" s="215" t="s">
        <v>3405</v>
      </c>
      <c r="S317" s="224"/>
      <c r="T317" s="224"/>
      <c r="U317" s="288">
        <v>1</v>
      </c>
    </row>
    <row r="318" spans="1:21" s="204" customFormat="1" ht="360" customHeight="1" x14ac:dyDescent="0.3">
      <c r="A318" s="185">
        <v>2</v>
      </c>
      <c r="B318" s="185" t="s">
        <v>3406</v>
      </c>
      <c r="C318" s="196" t="s">
        <v>3407</v>
      </c>
      <c r="D318" s="187"/>
      <c r="E318" s="185" t="s">
        <v>0</v>
      </c>
      <c r="F318" s="185" t="s">
        <v>113</v>
      </c>
      <c r="G318" s="185" t="s">
        <v>3408</v>
      </c>
      <c r="H318" s="187" t="s">
        <v>613</v>
      </c>
      <c r="I318" s="187" t="s">
        <v>2346</v>
      </c>
      <c r="J318" s="187" t="s">
        <v>260</v>
      </c>
      <c r="K318" s="187" t="s">
        <v>32</v>
      </c>
      <c r="L318" s="185" t="s">
        <v>55</v>
      </c>
      <c r="M318" s="185" t="s">
        <v>3409</v>
      </c>
      <c r="N318" s="187" t="s">
        <v>416</v>
      </c>
      <c r="O318" s="185" t="s">
        <v>906</v>
      </c>
      <c r="P318" s="403" t="s">
        <v>2470</v>
      </c>
      <c r="Q318" s="189" t="s">
        <v>3410</v>
      </c>
      <c r="R318" s="215" t="s">
        <v>3411</v>
      </c>
      <c r="S318" s="224"/>
      <c r="T318" s="224"/>
      <c r="U318" s="288">
        <v>1</v>
      </c>
    </row>
    <row r="319" spans="1:21" s="385" customFormat="1" ht="20.25" customHeight="1" x14ac:dyDescent="0.3">
      <c r="A319" s="458" t="s">
        <v>43</v>
      </c>
      <c r="B319" s="459"/>
      <c r="C319" s="459"/>
      <c r="D319" s="459"/>
      <c r="E319" s="459"/>
      <c r="F319" s="459"/>
      <c r="G319" s="459"/>
      <c r="H319" s="459"/>
      <c r="I319" s="459"/>
      <c r="J319" s="459"/>
      <c r="K319" s="459"/>
      <c r="L319" s="459"/>
      <c r="M319" s="459"/>
      <c r="N319" s="459"/>
      <c r="O319" s="459"/>
      <c r="P319" s="459"/>
      <c r="Q319" s="459"/>
      <c r="R319" s="459"/>
      <c r="S319" s="459"/>
      <c r="T319" s="460"/>
      <c r="U319" s="288"/>
    </row>
    <row r="320" spans="1:21" s="204" customFormat="1" ht="360" customHeight="1" x14ac:dyDescent="0.3">
      <c r="A320" s="185">
        <v>1</v>
      </c>
      <c r="B320" s="185" t="s">
        <v>3412</v>
      </c>
      <c r="C320" s="196" t="s">
        <v>3413</v>
      </c>
      <c r="D320" s="187"/>
      <c r="E320" s="187" t="s">
        <v>0</v>
      </c>
      <c r="F320" s="185" t="s">
        <v>3414</v>
      </c>
      <c r="G320" s="185" t="s">
        <v>3415</v>
      </c>
      <c r="H320" s="187" t="s">
        <v>613</v>
      </c>
      <c r="I320" s="187" t="s">
        <v>2346</v>
      </c>
      <c r="J320" s="187" t="s">
        <v>260</v>
      </c>
      <c r="K320" s="187" t="s">
        <v>32</v>
      </c>
      <c r="L320" s="185" t="s">
        <v>55</v>
      </c>
      <c r="M320" s="185" t="s">
        <v>451</v>
      </c>
      <c r="N320" s="187" t="s">
        <v>416</v>
      </c>
      <c r="O320" s="185" t="s">
        <v>906</v>
      </c>
      <c r="P320" s="403" t="s">
        <v>2470</v>
      </c>
      <c r="Q320" s="189" t="s">
        <v>3416</v>
      </c>
      <c r="R320" s="215" t="s">
        <v>3417</v>
      </c>
      <c r="S320" s="224"/>
      <c r="T320" s="224"/>
      <c r="U320" s="288">
        <v>1</v>
      </c>
    </row>
    <row r="321" spans="1:21" s="204" customFormat="1" ht="360" customHeight="1" x14ac:dyDescent="0.3">
      <c r="A321" s="185">
        <v>2</v>
      </c>
      <c r="B321" s="185" t="s">
        <v>3418</v>
      </c>
      <c r="C321" s="196" t="s">
        <v>3419</v>
      </c>
      <c r="D321" s="187"/>
      <c r="E321" s="187" t="s">
        <v>0</v>
      </c>
      <c r="F321" s="185" t="s">
        <v>3420</v>
      </c>
      <c r="G321" s="185" t="s">
        <v>3403</v>
      </c>
      <c r="H321" s="187" t="s">
        <v>613</v>
      </c>
      <c r="I321" s="187" t="s">
        <v>2346</v>
      </c>
      <c r="J321" s="187" t="s">
        <v>260</v>
      </c>
      <c r="K321" s="187" t="s">
        <v>32</v>
      </c>
      <c r="L321" s="185" t="s">
        <v>55</v>
      </c>
      <c r="M321" s="185" t="s">
        <v>3421</v>
      </c>
      <c r="N321" s="187" t="s">
        <v>3422</v>
      </c>
      <c r="O321" s="185" t="s">
        <v>906</v>
      </c>
      <c r="P321" s="403" t="s">
        <v>2470</v>
      </c>
      <c r="Q321" s="189" t="s">
        <v>3178</v>
      </c>
      <c r="R321" s="215" t="s">
        <v>3423</v>
      </c>
      <c r="S321" s="224"/>
      <c r="T321" s="224"/>
      <c r="U321" s="288">
        <v>1</v>
      </c>
    </row>
    <row r="322" spans="1:21" s="385" customFormat="1" ht="360" customHeight="1" x14ac:dyDescent="0.3">
      <c r="A322" s="185">
        <v>3</v>
      </c>
      <c r="B322" s="185" t="s">
        <v>3424</v>
      </c>
      <c r="C322" s="196" t="s">
        <v>3425</v>
      </c>
      <c r="D322" s="187"/>
      <c r="E322" s="187" t="s">
        <v>0</v>
      </c>
      <c r="F322" s="185" t="s">
        <v>3426</v>
      </c>
      <c r="G322" s="185" t="s">
        <v>3427</v>
      </c>
      <c r="H322" s="187" t="s">
        <v>613</v>
      </c>
      <c r="I322" s="187" t="s">
        <v>2346</v>
      </c>
      <c r="J322" s="187" t="s">
        <v>234</v>
      </c>
      <c r="K322" s="187" t="s">
        <v>32</v>
      </c>
      <c r="L322" s="185" t="s">
        <v>55</v>
      </c>
      <c r="M322" s="185" t="s">
        <v>1409</v>
      </c>
      <c r="N322" s="187" t="s">
        <v>3422</v>
      </c>
      <c r="O322" s="185" t="s">
        <v>906</v>
      </c>
      <c r="P322" s="403" t="s">
        <v>2470</v>
      </c>
      <c r="Q322" s="189" t="s">
        <v>3428</v>
      </c>
      <c r="R322" s="215" t="s">
        <v>3429</v>
      </c>
      <c r="S322" s="224"/>
      <c r="T322" s="224"/>
      <c r="U322" s="288">
        <v>1</v>
      </c>
    </row>
    <row r="323" spans="1:21" s="204" customFormat="1" ht="20.25" customHeight="1" x14ac:dyDescent="0.3">
      <c r="A323" s="458" t="s">
        <v>3430</v>
      </c>
      <c r="B323" s="459"/>
      <c r="C323" s="459"/>
      <c r="D323" s="459"/>
      <c r="E323" s="459"/>
      <c r="F323" s="459"/>
      <c r="G323" s="459"/>
      <c r="H323" s="459"/>
      <c r="I323" s="459"/>
      <c r="J323" s="459"/>
      <c r="K323" s="459"/>
      <c r="L323" s="459"/>
      <c r="M323" s="459"/>
      <c r="N323" s="459"/>
      <c r="O323" s="459"/>
      <c r="P323" s="459"/>
      <c r="Q323" s="459"/>
      <c r="R323" s="459"/>
      <c r="S323" s="459"/>
      <c r="T323" s="460"/>
      <c r="U323" s="288"/>
    </row>
    <row r="324" spans="1:21" s="204" customFormat="1" ht="20.25" customHeight="1" x14ac:dyDescent="0.3">
      <c r="A324" s="458" t="s">
        <v>42</v>
      </c>
      <c r="B324" s="459"/>
      <c r="C324" s="459"/>
      <c r="D324" s="459"/>
      <c r="E324" s="459"/>
      <c r="F324" s="459"/>
      <c r="G324" s="459"/>
      <c r="H324" s="459"/>
      <c r="I324" s="459"/>
      <c r="J324" s="459"/>
      <c r="K324" s="459"/>
      <c r="L324" s="459"/>
      <c r="M324" s="459"/>
      <c r="N324" s="459"/>
      <c r="O324" s="459"/>
      <c r="P324" s="459"/>
      <c r="Q324" s="459"/>
      <c r="R324" s="459"/>
      <c r="S324" s="459"/>
      <c r="T324" s="460"/>
      <c r="U324" s="288"/>
    </row>
    <row r="325" spans="1:21" s="385" customFormat="1" ht="20.25" customHeight="1" x14ac:dyDescent="0.3">
      <c r="A325" s="458" t="s">
        <v>43</v>
      </c>
      <c r="B325" s="459"/>
      <c r="C325" s="459"/>
      <c r="D325" s="459"/>
      <c r="E325" s="459"/>
      <c r="F325" s="459"/>
      <c r="G325" s="459"/>
      <c r="H325" s="459"/>
      <c r="I325" s="459"/>
      <c r="J325" s="459"/>
      <c r="K325" s="459"/>
      <c r="L325" s="459"/>
      <c r="M325" s="459"/>
      <c r="N325" s="459"/>
      <c r="O325" s="459"/>
      <c r="P325" s="459"/>
      <c r="Q325" s="459"/>
      <c r="R325" s="459"/>
      <c r="S325" s="459"/>
      <c r="T325" s="460"/>
      <c r="U325" s="288"/>
    </row>
    <row r="326" spans="1:21" s="204" customFormat="1" ht="360" customHeight="1" x14ac:dyDescent="0.3">
      <c r="A326" s="185">
        <v>1</v>
      </c>
      <c r="B326" s="185" t="s">
        <v>3431</v>
      </c>
      <c r="C326" s="196" t="s">
        <v>3432</v>
      </c>
      <c r="D326" s="187"/>
      <c r="E326" s="187" t="s">
        <v>0</v>
      </c>
      <c r="F326" s="185" t="s">
        <v>3433</v>
      </c>
      <c r="G326" s="185" t="s">
        <v>3434</v>
      </c>
      <c r="H326" s="185" t="s">
        <v>2383</v>
      </c>
      <c r="I326" s="185" t="s">
        <v>2346</v>
      </c>
      <c r="J326" s="187" t="s">
        <v>260</v>
      </c>
      <c r="K326" s="187" t="s">
        <v>32</v>
      </c>
      <c r="L326" s="185" t="s">
        <v>55</v>
      </c>
      <c r="M326" s="185" t="s">
        <v>3435</v>
      </c>
      <c r="N326" s="187" t="s">
        <v>3422</v>
      </c>
      <c r="O326" s="185" t="s">
        <v>906</v>
      </c>
      <c r="P326" s="403" t="s">
        <v>2470</v>
      </c>
      <c r="Q326" s="189" t="s">
        <v>3302</v>
      </c>
      <c r="R326" s="215" t="s">
        <v>3436</v>
      </c>
      <c r="S326" s="224"/>
      <c r="T326" s="224"/>
      <c r="U326" s="288">
        <v>1</v>
      </c>
    </row>
    <row r="327" spans="1:21" s="204" customFormat="1" ht="360" customHeight="1" x14ac:dyDescent="0.3">
      <c r="A327" s="185">
        <v>2</v>
      </c>
      <c r="B327" s="188" t="s">
        <v>3437</v>
      </c>
      <c r="C327" s="196" t="s">
        <v>3438</v>
      </c>
      <c r="D327" s="187"/>
      <c r="E327" s="187" t="s">
        <v>0</v>
      </c>
      <c r="F327" s="185" t="s">
        <v>3439</v>
      </c>
      <c r="G327" s="185" t="s">
        <v>3434</v>
      </c>
      <c r="H327" s="185" t="s">
        <v>2383</v>
      </c>
      <c r="I327" s="185" t="s">
        <v>2346</v>
      </c>
      <c r="J327" s="187" t="s">
        <v>260</v>
      </c>
      <c r="K327" s="187" t="s">
        <v>32</v>
      </c>
      <c r="L327" s="185" t="s">
        <v>55</v>
      </c>
      <c r="M327" s="185" t="s">
        <v>3440</v>
      </c>
      <c r="N327" s="187" t="s">
        <v>3422</v>
      </c>
      <c r="O327" s="185" t="s">
        <v>906</v>
      </c>
      <c r="P327" s="403" t="s">
        <v>2470</v>
      </c>
      <c r="Q327" s="189" t="s">
        <v>3441</v>
      </c>
      <c r="R327" s="215" t="s">
        <v>3442</v>
      </c>
      <c r="S327" s="224"/>
      <c r="T327" s="224"/>
      <c r="U327" s="288">
        <v>1</v>
      </c>
    </row>
    <row r="328" spans="1:21" s="385" customFormat="1" ht="20.25" customHeight="1" x14ac:dyDescent="0.3">
      <c r="A328" s="458" t="s">
        <v>3443</v>
      </c>
      <c r="B328" s="459"/>
      <c r="C328" s="459"/>
      <c r="D328" s="459"/>
      <c r="E328" s="459"/>
      <c r="F328" s="459"/>
      <c r="G328" s="459"/>
      <c r="H328" s="459"/>
      <c r="I328" s="459"/>
      <c r="J328" s="459"/>
      <c r="K328" s="459"/>
      <c r="L328" s="459"/>
      <c r="M328" s="459"/>
      <c r="N328" s="459"/>
      <c r="O328" s="459"/>
      <c r="P328" s="459"/>
      <c r="Q328" s="459"/>
      <c r="R328" s="459"/>
      <c r="S328" s="459"/>
      <c r="T328" s="460"/>
      <c r="U328" s="288"/>
    </row>
    <row r="329" spans="1:21" s="204" customFormat="1" ht="20.25" customHeight="1" x14ac:dyDescent="0.3">
      <c r="A329" s="458" t="s">
        <v>42</v>
      </c>
      <c r="B329" s="459"/>
      <c r="C329" s="459"/>
      <c r="D329" s="459"/>
      <c r="E329" s="459"/>
      <c r="F329" s="459"/>
      <c r="G329" s="459"/>
      <c r="H329" s="459"/>
      <c r="I329" s="459"/>
      <c r="J329" s="459"/>
      <c r="K329" s="459"/>
      <c r="L329" s="459"/>
      <c r="M329" s="459"/>
      <c r="N329" s="459"/>
      <c r="O329" s="459"/>
      <c r="P329" s="459"/>
      <c r="Q329" s="459"/>
      <c r="R329" s="459"/>
      <c r="S329" s="459"/>
      <c r="T329" s="460"/>
      <c r="U329" s="288"/>
    </row>
    <row r="330" spans="1:21" s="385" customFormat="1" ht="360" customHeight="1" x14ac:dyDescent="0.3">
      <c r="A330" s="185">
        <v>1</v>
      </c>
      <c r="B330" s="185" t="s">
        <v>2963</v>
      </c>
      <c r="C330" s="196" t="s">
        <v>3444</v>
      </c>
      <c r="D330" s="187"/>
      <c r="E330" s="185" t="s">
        <v>0</v>
      </c>
      <c r="F330" s="185" t="s">
        <v>113</v>
      </c>
      <c r="G330" s="185" t="s">
        <v>3445</v>
      </c>
      <c r="H330" s="185" t="s">
        <v>2383</v>
      </c>
      <c r="I330" s="185" t="s">
        <v>2346</v>
      </c>
      <c r="J330" s="187" t="s">
        <v>234</v>
      </c>
      <c r="K330" s="187" t="s">
        <v>32</v>
      </c>
      <c r="L330" s="185" t="s">
        <v>55</v>
      </c>
      <c r="M330" s="185" t="s">
        <v>3228</v>
      </c>
      <c r="N330" s="187" t="s">
        <v>3177</v>
      </c>
      <c r="O330" s="185" t="s">
        <v>906</v>
      </c>
      <c r="P330" s="403" t="s">
        <v>2470</v>
      </c>
      <c r="Q330" s="404" t="s">
        <v>3139</v>
      </c>
      <c r="R330" s="215" t="s">
        <v>3446</v>
      </c>
      <c r="S330" s="224"/>
      <c r="T330" s="224"/>
      <c r="U330" s="288">
        <v>1</v>
      </c>
    </row>
    <row r="331" spans="1:21" s="204" customFormat="1" ht="20.25" customHeight="1" x14ac:dyDescent="0.3">
      <c r="A331" s="458" t="s">
        <v>43</v>
      </c>
      <c r="B331" s="459"/>
      <c r="C331" s="459"/>
      <c r="D331" s="459"/>
      <c r="E331" s="459"/>
      <c r="F331" s="459"/>
      <c r="G331" s="459"/>
      <c r="H331" s="459"/>
      <c r="I331" s="459"/>
      <c r="J331" s="459"/>
      <c r="K331" s="459"/>
      <c r="L331" s="459"/>
      <c r="M331" s="459"/>
      <c r="N331" s="459"/>
      <c r="O331" s="459"/>
      <c r="P331" s="459"/>
      <c r="Q331" s="459"/>
      <c r="R331" s="459"/>
      <c r="S331" s="459"/>
      <c r="T331" s="460"/>
      <c r="U331" s="288"/>
    </row>
    <row r="332" spans="1:21" s="385" customFormat="1" ht="360" customHeight="1" x14ac:dyDescent="0.3">
      <c r="A332" s="185">
        <v>1</v>
      </c>
      <c r="B332" s="185" t="s">
        <v>3375</v>
      </c>
      <c r="C332" s="196" t="s">
        <v>1143</v>
      </c>
      <c r="D332" s="187" t="s">
        <v>0</v>
      </c>
      <c r="E332" s="185"/>
      <c r="F332" s="185" t="s">
        <v>466</v>
      </c>
      <c r="G332" s="185" t="s">
        <v>3447</v>
      </c>
      <c r="H332" s="185" t="s">
        <v>2383</v>
      </c>
      <c r="I332" s="185" t="s">
        <v>2346</v>
      </c>
      <c r="J332" s="187" t="s">
        <v>260</v>
      </c>
      <c r="K332" s="187" t="s">
        <v>32</v>
      </c>
      <c r="L332" s="185" t="s">
        <v>55</v>
      </c>
      <c r="M332" s="185" t="s">
        <v>3448</v>
      </c>
      <c r="N332" s="187" t="s">
        <v>3177</v>
      </c>
      <c r="O332" s="185" t="s">
        <v>906</v>
      </c>
      <c r="P332" s="403" t="s">
        <v>2470</v>
      </c>
      <c r="Q332" s="189" t="s">
        <v>3449</v>
      </c>
      <c r="R332" s="215" t="s">
        <v>3450</v>
      </c>
      <c r="S332" s="224"/>
      <c r="T332" s="224"/>
      <c r="U332" s="288">
        <v>1</v>
      </c>
    </row>
    <row r="333" spans="1:21" s="385" customFormat="1" ht="360" customHeight="1" x14ac:dyDescent="0.3">
      <c r="A333" s="185">
        <v>2</v>
      </c>
      <c r="B333" s="185" t="s">
        <v>3451</v>
      </c>
      <c r="C333" s="196" t="s">
        <v>412</v>
      </c>
      <c r="D333" s="187"/>
      <c r="E333" s="187" t="s">
        <v>0</v>
      </c>
      <c r="F333" s="185" t="s">
        <v>3452</v>
      </c>
      <c r="G333" s="185" t="s">
        <v>3445</v>
      </c>
      <c r="H333" s="185" t="s">
        <v>2383</v>
      </c>
      <c r="I333" s="185" t="s">
        <v>2346</v>
      </c>
      <c r="J333" s="187" t="s">
        <v>260</v>
      </c>
      <c r="K333" s="187" t="s">
        <v>32</v>
      </c>
      <c r="L333" s="185" t="s">
        <v>55</v>
      </c>
      <c r="M333" s="185" t="s">
        <v>2276</v>
      </c>
      <c r="N333" s="187" t="s">
        <v>3177</v>
      </c>
      <c r="O333" s="185" t="s">
        <v>906</v>
      </c>
      <c r="P333" s="403" t="s">
        <v>2470</v>
      </c>
      <c r="Q333" s="189" t="s">
        <v>3453</v>
      </c>
      <c r="R333" s="215" t="s">
        <v>3454</v>
      </c>
      <c r="S333" s="224"/>
      <c r="T333" s="224"/>
      <c r="U333" s="288">
        <v>1</v>
      </c>
    </row>
    <row r="334" spans="1:21" s="204" customFormat="1" ht="360" customHeight="1" x14ac:dyDescent="0.3">
      <c r="A334" s="185">
        <v>3</v>
      </c>
      <c r="B334" s="185" t="s">
        <v>3455</v>
      </c>
      <c r="C334" s="196" t="s">
        <v>3456</v>
      </c>
      <c r="D334" s="187"/>
      <c r="E334" s="187" t="s">
        <v>0</v>
      </c>
      <c r="F334" s="185" t="s">
        <v>3457</v>
      </c>
      <c r="G334" s="185" t="s">
        <v>3445</v>
      </c>
      <c r="H334" s="185" t="s">
        <v>2383</v>
      </c>
      <c r="I334" s="185" t="s">
        <v>2346</v>
      </c>
      <c r="J334" s="187" t="s">
        <v>260</v>
      </c>
      <c r="K334" s="187" t="s">
        <v>32</v>
      </c>
      <c r="L334" s="185" t="s">
        <v>55</v>
      </c>
      <c r="M334" s="185" t="s">
        <v>1409</v>
      </c>
      <c r="N334" s="187" t="s">
        <v>3138</v>
      </c>
      <c r="O334" s="185" t="s">
        <v>906</v>
      </c>
      <c r="P334" s="403" t="s">
        <v>2470</v>
      </c>
      <c r="Q334" s="189" t="s">
        <v>3458</v>
      </c>
      <c r="R334" s="215" t="s">
        <v>3459</v>
      </c>
      <c r="S334" s="224"/>
      <c r="T334" s="224"/>
      <c r="U334" s="288">
        <v>1</v>
      </c>
    </row>
    <row r="335" spans="1:21" s="204" customFormat="1" ht="360" customHeight="1" x14ac:dyDescent="0.3">
      <c r="A335" s="185">
        <v>4</v>
      </c>
      <c r="B335" s="185" t="s">
        <v>3460</v>
      </c>
      <c r="C335" s="196" t="s">
        <v>3461</v>
      </c>
      <c r="D335" s="187" t="s">
        <v>0</v>
      </c>
      <c r="E335" s="187"/>
      <c r="F335" s="185" t="s">
        <v>2329</v>
      </c>
      <c r="G335" s="185" t="s">
        <v>3445</v>
      </c>
      <c r="H335" s="185" t="s">
        <v>2383</v>
      </c>
      <c r="I335" s="185" t="s">
        <v>2346</v>
      </c>
      <c r="J335" s="187" t="s">
        <v>260</v>
      </c>
      <c r="K335" s="187" t="s">
        <v>32</v>
      </c>
      <c r="L335" s="185" t="s">
        <v>55</v>
      </c>
      <c r="M335" s="185" t="s">
        <v>431</v>
      </c>
      <c r="N335" s="187" t="s">
        <v>3177</v>
      </c>
      <c r="O335" s="185" t="s">
        <v>906</v>
      </c>
      <c r="P335" s="403" t="s">
        <v>2470</v>
      </c>
      <c r="Q335" s="189" t="s">
        <v>3462</v>
      </c>
      <c r="R335" s="215" t="s">
        <v>3463</v>
      </c>
      <c r="S335" s="224"/>
      <c r="T335" s="224"/>
      <c r="U335" s="288">
        <v>1</v>
      </c>
    </row>
    <row r="336" spans="1:21" s="421" customFormat="1" ht="20.25" customHeight="1" x14ac:dyDescent="0.3">
      <c r="A336" s="462" t="s">
        <v>671</v>
      </c>
      <c r="B336" s="463"/>
      <c r="C336" s="463"/>
      <c r="D336" s="463"/>
      <c r="E336" s="463"/>
      <c r="F336" s="463"/>
      <c r="G336" s="463"/>
      <c r="H336" s="463"/>
      <c r="I336" s="463"/>
      <c r="J336" s="463"/>
      <c r="K336" s="463"/>
      <c r="L336" s="463"/>
      <c r="M336" s="463"/>
      <c r="N336" s="463"/>
      <c r="O336" s="463"/>
      <c r="P336" s="463"/>
      <c r="Q336" s="463"/>
      <c r="R336" s="463"/>
      <c r="S336" s="463"/>
      <c r="T336" s="464"/>
      <c r="U336" s="230"/>
    </row>
    <row r="337" spans="1:21" s="399" customFormat="1" ht="20.25" customHeight="1" x14ac:dyDescent="0.3">
      <c r="A337" s="471" t="s">
        <v>3471</v>
      </c>
      <c r="B337" s="472"/>
      <c r="C337" s="472"/>
      <c r="D337" s="472"/>
      <c r="E337" s="472"/>
      <c r="F337" s="472"/>
      <c r="G337" s="472"/>
      <c r="H337" s="472"/>
      <c r="I337" s="472"/>
      <c r="J337" s="472"/>
      <c r="K337" s="472"/>
      <c r="L337" s="472"/>
      <c r="M337" s="472"/>
      <c r="N337" s="472"/>
      <c r="O337" s="472"/>
      <c r="P337" s="472"/>
      <c r="Q337" s="472"/>
      <c r="R337" s="472"/>
      <c r="S337" s="472"/>
      <c r="T337" s="473"/>
      <c r="U337" s="230"/>
    </row>
    <row r="338" spans="1:21" s="204" customFormat="1" ht="20.25" customHeight="1" x14ac:dyDescent="0.3">
      <c r="A338" s="468" t="s">
        <v>42</v>
      </c>
      <c r="B338" s="469"/>
      <c r="C338" s="469"/>
      <c r="D338" s="469"/>
      <c r="E338" s="469"/>
      <c r="F338" s="469"/>
      <c r="G338" s="469"/>
      <c r="H338" s="469"/>
      <c r="I338" s="469"/>
      <c r="J338" s="469"/>
      <c r="K338" s="469"/>
      <c r="L338" s="469"/>
      <c r="M338" s="469"/>
      <c r="N338" s="469"/>
      <c r="O338" s="469"/>
      <c r="P338" s="469"/>
      <c r="Q338" s="469"/>
      <c r="R338" s="469"/>
      <c r="S338" s="469"/>
      <c r="T338" s="470"/>
      <c r="U338" s="194"/>
    </row>
    <row r="339" spans="1:21" s="385" customFormat="1" ht="360" customHeight="1" x14ac:dyDescent="0.3">
      <c r="A339" s="198">
        <v>1</v>
      </c>
      <c r="B339" s="200" t="s">
        <v>3472</v>
      </c>
      <c r="C339" s="241">
        <v>27723</v>
      </c>
      <c r="D339" s="237" t="s">
        <v>0</v>
      </c>
      <c r="E339" s="200"/>
      <c r="F339" s="238" t="s">
        <v>116</v>
      </c>
      <c r="G339" s="198" t="s">
        <v>3473</v>
      </c>
      <c r="H339" s="198" t="s">
        <v>53</v>
      </c>
      <c r="I339" s="198" t="s">
        <v>33</v>
      </c>
      <c r="J339" s="237" t="s">
        <v>260</v>
      </c>
      <c r="K339" s="237" t="s">
        <v>32</v>
      </c>
      <c r="L339" s="238" t="s">
        <v>3474</v>
      </c>
      <c r="M339" s="238" t="s">
        <v>56</v>
      </c>
      <c r="N339" s="246" t="s">
        <v>1360</v>
      </c>
      <c r="O339" s="185" t="s">
        <v>906</v>
      </c>
      <c r="P339" s="185" t="s">
        <v>3475</v>
      </c>
      <c r="Q339" s="197" t="s">
        <v>3476</v>
      </c>
      <c r="R339" s="214" t="s">
        <v>3477</v>
      </c>
      <c r="S339" s="224"/>
      <c r="T339" s="224"/>
      <c r="U339" s="194">
        <v>1</v>
      </c>
    </row>
    <row r="340" spans="1:21" s="204" customFormat="1" ht="20.25" customHeight="1" x14ac:dyDescent="0.3">
      <c r="A340" s="468" t="s">
        <v>3478</v>
      </c>
      <c r="B340" s="469"/>
      <c r="C340" s="469"/>
      <c r="D340" s="469"/>
      <c r="E340" s="469"/>
      <c r="F340" s="469"/>
      <c r="G340" s="469"/>
      <c r="H340" s="469"/>
      <c r="I340" s="469"/>
      <c r="J340" s="469"/>
      <c r="K340" s="469"/>
      <c r="L340" s="469"/>
      <c r="M340" s="469"/>
      <c r="N340" s="469"/>
      <c r="O340" s="469"/>
      <c r="P340" s="469"/>
      <c r="Q340" s="469"/>
      <c r="R340" s="469"/>
      <c r="S340" s="469"/>
      <c r="T340" s="470"/>
      <c r="U340" s="194"/>
    </row>
    <row r="341" spans="1:21" s="204" customFormat="1" ht="20.25" customHeight="1" x14ac:dyDescent="0.3">
      <c r="A341" s="468" t="s">
        <v>3479</v>
      </c>
      <c r="B341" s="469"/>
      <c r="C341" s="469"/>
      <c r="D341" s="469"/>
      <c r="E341" s="469"/>
      <c r="F341" s="469"/>
      <c r="G341" s="469"/>
      <c r="H341" s="469"/>
      <c r="I341" s="469"/>
      <c r="J341" s="469"/>
      <c r="K341" s="469"/>
      <c r="L341" s="469"/>
      <c r="M341" s="469"/>
      <c r="N341" s="469"/>
      <c r="O341" s="469"/>
      <c r="P341" s="469"/>
      <c r="Q341" s="469"/>
      <c r="R341" s="469"/>
      <c r="S341" s="469"/>
      <c r="T341" s="470"/>
      <c r="U341" s="194"/>
    </row>
    <row r="342" spans="1:21" s="204" customFormat="1" ht="360" customHeight="1" x14ac:dyDescent="0.3">
      <c r="A342" s="198">
        <v>1</v>
      </c>
      <c r="B342" s="200" t="s">
        <v>1057</v>
      </c>
      <c r="C342" s="241" t="s">
        <v>3480</v>
      </c>
      <c r="D342" s="237"/>
      <c r="E342" s="237" t="s">
        <v>0</v>
      </c>
      <c r="F342" s="238" t="s">
        <v>1431</v>
      </c>
      <c r="G342" s="198" t="s">
        <v>3481</v>
      </c>
      <c r="H342" s="198" t="s">
        <v>53</v>
      </c>
      <c r="I342" s="198" t="s">
        <v>33</v>
      </c>
      <c r="J342" s="237" t="s">
        <v>260</v>
      </c>
      <c r="K342" s="237" t="s">
        <v>32</v>
      </c>
      <c r="L342" s="238" t="s">
        <v>3482</v>
      </c>
      <c r="M342" s="246" t="s">
        <v>3483</v>
      </c>
      <c r="N342" s="246" t="s">
        <v>1312</v>
      </c>
      <c r="O342" s="185" t="s">
        <v>906</v>
      </c>
      <c r="P342" s="185" t="s">
        <v>3475</v>
      </c>
      <c r="Q342" s="197" t="s">
        <v>3484</v>
      </c>
      <c r="R342" s="214" t="s">
        <v>3485</v>
      </c>
      <c r="S342" s="224"/>
      <c r="T342" s="224"/>
      <c r="U342" s="194">
        <v>1</v>
      </c>
    </row>
    <row r="343" spans="1:21" s="385" customFormat="1" ht="20.25" customHeight="1" x14ac:dyDescent="0.3">
      <c r="A343" s="468" t="s">
        <v>3486</v>
      </c>
      <c r="B343" s="469"/>
      <c r="C343" s="469"/>
      <c r="D343" s="469"/>
      <c r="E343" s="469"/>
      <c r="F343" s="469"/>
      <c r="G343" s="469"/>
      <c r="H343" s="469"/>
      <c r="I343" s="469"/>
      <c r="J343" s="469"/>
      <c r="K343" s="469"/>
      <c r="L343" s="469"/>
      <c r="M343" s="469"/>
      <c r="N343" s="469"/>
      <c r="O343" s="469"/>
      <c r="P343" s="469"/>
      <c r="Q343" s="469"/>
      <c r="R343" s="469"/>
      <c r="S343" s="469"/>
      <c r="T343" s="470"/>
      <c r="U343" s="194"/>
    </row>
    <row r="344" spans="1:21" s="204" customFormat="1" ht="20.25" customHeight="1" x14ac:dyDescent="0.3">
      <c r="A344" s="468" t="s">
        <v>42</v>
      </c>
      <c r="B344" s="469"/>
      <c r="C344" s="469"/>
      <c r="D344" s="469"/>
      <c r="E344" s="469"/>
      <c r="F344" s="469"/>
      <c r="G344" s="469"/>
      <c r="H344" s="469"/>
      <c r="I344" s="469"/>
      <c r="J344" s="469"/>
      <c r="K344" s="469"/>
      <c r="L344" s="469"/>
      <c r="M344" s="469"/>
      <c r="N344" s="469"/>
      <c r="O344" s="469"/>
      <c r="P344" s="469"/>
      <c r="Q344" s="469"/>
      <c r="R344" s="469"/>
      <c r="S344" s="469"/>
      <c r="T344" s="470"/>
      <c r="U344" s="194"/>
    </row>
    <row r="345" spans="1:21" s="204" customFormat="1" ht="360" customHeight="1" x14ac:dyDescent="0.3">
      <c r="A345" s="198">
        <v>1</v>
      </c>
      <c r="B345" s="200" t="s">
        <v>3487</v>
      </c>
      <c r="C345" s="284" t="s">
        <v>3488</v>
      </c>
      <c r="D345" s="237" t="s">
        <v>0</v>
      </c>
      <c r="E345" s="283"/>
      <c r="F345" s="200" t="s">
        <v>116</v>
      </c>
      <c r="G345" s="200" t="s">
        <v>3489</v>
      </c>
      <c r="H345" s="198" t="s">
        <v>53</v>
      </c>
      <c r="I345" s="198" t="s">
        <v>33</v>
      </c>
      <c r="J345" s="237" t="s">
        <v>260</v>
      </c>
      <c r="K345" s="197" t="s">
        <v>32</v>
      </c>
      <c r="L345" s="200" t="s">
        <v>55</v>
      </c>
      <c r="M345" s="200" t="s">
        <v>56</v>
      </c>
      <c r="N345" s="197" t="s">
        <v>1360</v>
      </c>
      <c r="O345" s="185" t="s">
        <v>906</v>
      </c>
      <c r="P345" s="185" t="s">
        <v>3475</v>
      </c>
      <c r="Q345" s="197" t="s">
        <v>3490</v>
      </c>
      <c r="R345" s="214" t="s">
        <v>3491</v>
      </c>
      <c r="S345" s="224"/>
      <c r="T345" s="224"/>
      <c r="U345" s="194">
        <v>1</v>
      </c>
    </row>
    <row r="346" spans="1:21" s="385" customFormat="1" ht="20.25" customHeight="1" x14ac:dyDescent="0.3">
      <c r="A346" s="468" t="s">
        <v>3479</v>
      </c>
      <c r="B346" s="469"/>
      <c r="C346" s="469"/>
      <c r="D346" s="469"/>
      <c r="E346" s="469"/>
      <c r="F346" s="469"/>
      <c r="G346" s="469"/>
      <c r="H346" s="469"/>
      <c r="I346" s="469"/>
      <c r="J346" s="469"/>
      <c r="K346" s="469"/>
      <c r="L346" s="469"/>
      <c r="M346" s="469"/>
      <c r="N346" s="469"/>
      <c r="O346" s="469"/>
      <c r="P346" s="469"/>
      <c r="Q346" s="469"/>
      <c r="R346" s="469"/>
      <c r="S346" s="469"/>
      <c r="T346" s="470"/>
      <c r="U346" s="194"/>
    </row>
    <row r="347" spans="1:21" s="385" customFormat="1" ht="360" customHeight="1" x14ac:dyDescent="0.3">
      <c r="A347" s="198">
        <v>1</v>
      </c>
      <c r="B347" s="200" t="s">
        <v>3492</v>
      </c>
      <c r="C347" s="284" t="s">
        <v>3493</v>
      </c>
      <c r="D347" s="283"/>
      <c r="E347" s="197" t="s">
        <v>0</v>
      </c>
      <c r="F347" s="200" t="s">
        <v>2287</v>
      </c>
      <c r="G347" s="200" t="s">
        <v>3489</v>
      </c>
      <c r="H347" s="198" t="s">
        <v>53</v>
      </c>
      <c r="I347" s="198" t="s">
        <v>33</v>
      </c>
      <c r="J347" s="237" t="s">
        <v>325</v>
      </c>
      <c r="K347" s="197" t="s">
        <v>32</v>
      </c>
      <c r="L347" s="200" t="s">
        <v>3474</v>
      </c>
      <c r="M347" s="200" t="s">
        <v>425</v>
      </c>
      <c r="N347" s="197" t="s">
        <v>1360</v>
      </c>
      <c r="O347" s="185" t="s">
        <v>906</v>
      </c>
      <c r="P347" s="185" t="s">
        <v>3475</v>
      </c>
      <c r="Q347" s="197" t="s">
        <v>3494</v>
      </c>
      <c r="R347" s="214" t="s">
        <v>3495</v>
      </c>
      <c r="S347" s="224"/>
      <c r="T347" s="224"/>
      <c r="U347" s="194">
        <v>1</v>
      </c>
    </row>
    <row r="348" spans="1:21" s="204" customFormat="1" ht="20.25" customHeight="1" x14ac:dyDescent="0.3">
      <c r="A348" s="468" t="s">
        <v>2684</v>
      </c>
      <c r="B348" s="469"/>
      <c r="C348" s="469"/>
      <c r="D348" s="469"/>
      <c r="E348" s="469"/>
      <c r="F348" s="469"/>
      <c r="G348" s="469"/>
      <c r="H348" s="469"/>
      <c r="I348" s="469"/>
      <c r="J348" s="469"/>
      <c r="K348" s="469"/>
      <c r="L348" s="469"/>
      <c r="M348" s="469"/>
      <c r="N348" s="469"/>
      <c r="O348" s="469"/>
      <c r="P348" s="469"/>
      <c r="Q348" s="469"/>
      <c r="R348" s="469"/>
      <c r="S348" s="469"/>
      <c r="T348" s="470"/>
      <c r="U348" s="194"/>
    </row>
    <row r="349" spans="1:21" s="204" customFormat="1" ht="20.25" customHeight="1" x14ac:dyDescent="0.3">
      <c r="A349" s="468" t="s">
        <v>42</v>
      </c>
      <c r="B349" s="469"/>
      <c r="C349" s="469"/>
      <c r="D349" s="469"/>
      <c r="E349" s="469"/>
      <c r="F349" s="469"/>
      <c r="G349" s="469"/>
      <c r="H349" s="469"/>
      <c r="I349" s="469"/>
      <c r="J349" s="469"/>
      <c r="K349" s="469"/>
      <c r="L349" s="469"/>
      <c r="M349" s="469"/>
      <c r="N349" s="469"/>
      <c r="O349" s="469"/>
      <c r="P349" s="469"/>
      <c r="Q349" s="469"/>
      <c r="R349" s="469"/>
      <c r="S349" s="469"/>
      <c r="T349" s="470"/>
      <c r="U349" s="194"/>
    </row>
    <row r="350" spans="1:21" s="385" customFormat="1" ht="360" customHeight="1" x14ac:dyDescent="0.3">
      <c r="A350" s="198">
        <v>1</v>
      </c>
      <c r="B350" s="198" t="s">
        <v>3496</v>
      </c>
      <c r="C350" s="241" t="s">
        <v>3497</v>
      </c>
      <c r="D350" s="237"/>
      <c r="E350" s="198" t="s">
        <v>0</v>
      </c>
      <c r="F350" s="198" t="s">
        <v>49</v>
      </c>
      <c r="G350" s="198" t="s">
        <v>687</v>
      </c>
      <c r="H350" s="198" t="s">
        <v>53</v>
      </c>
      <c r="I350" s="198" t="s">
        <v>33</v>
      </c>
      <c r="J350" s="237" t="s">
        <v>474</v>
      </c>
      <c r="K350" s="237" t="s">
        <v>32</v>
      </c>
      <c r="L350" s="238" t="s">
        <v>3498</v>
      </c>
      <c r="M350" s="238" t="s">
        <v>3499</v>
      </c>
      <c r="N350" s="246" t="s">
        <v>3500</v>
      </c>
      <c r="O350" s="185" t="s">
        <v>906</v>
      </c>
      <c r="P350" s="185" t="s">
        <v>3475</v>
      </c>
      <c r="Q350" s="197" t="s">
        <v>3501</v>
      </c>
      <c r="R350" s="214" t="s">
        <v>3502</v>
      </c>
      <c r="S350" s="224"/>
      <c r="T350" s="224"/>
      <c r="U350" s="194">
        <v>1</v>
      </c>
    </row>
    <row r="351" spans="1:21" s="204" customFormat="1" ht="20.25" customHeight="1" x14ac:dyDescent="0.3">
      <c r="A351" s="468" t="s">
        <v>3479</v>
      </c>
      <c r="B351" s="469"/>
      <c r="C351" s="469"/>
      <c r="D351" s="469"/>
      <c r="E351" s="469"/>
      <c r="F351" s="469"/>
      <c r="G351" s="469"/>
      <c r="H351" s="469"/>
      <c r="I351" s="469"/>
      <c r="J351" s="469"/>
      <c r="K351" s="469"/>
      <c r="L351" s="469"/>
      <c r="M351" s="469"/>
      <c r="N351" s="469"/>
      <c r="O351" s="469"/>
      <c r="P351" s="469"/>
      <c r="Q351" s="469"/>
      <c r="R351" s="469"/>
      <c r="S351" s="469"/>
      <c r="T351" s="470"/>
      <c r="U351" s="194"/>
    </row>
    <row r="352" spans="1:21" s="385" customFormat="1" ht="360" customHeight="1" x14ac:dyDescent="0.3">
      <c r="A352" s="198">
        <v>1</v>
      </c>
      <c r="B352" s="198" t="s">
        <v>3503</v>
      </c>
      <c r="C352" s="241" t="s">
        <v>3504</v>
      </c>
      <c r="D352" s="237"/>
      <c r="E352" s="237" t="s">
        <v>0</v>
      </c>
      <c r="F352" s="198" t="s">
        <v>3505</v>
      </c>
      <c r="G352" s="198" t="s">
        <v>687</v>
      </c>
      <c r="H352" s="198" t="s">
        <v>53</v>
      </c>
      <c r="I352" s="198" t="s">
        <v>33</v>
      </c>
      <c r="J352" s="237" t="s">
        <v>234</v>
      </c>
      <c r="K352" s="237" t="s">
        <v>32</v>
      </c>
      <c r="L352" s="238" t="s">
        <v>3482</v>
      </c>
      <c r="M352" s="238" t="s">
        <v>3506</v>
      </c>
      <c r="N352" s="246" t="s">
        <v>3500</v>
      </c>
      <c r="O352" s="185" t="s">
        <v>906</v>
      </c>
      <c r="P352" s="185" t="s">
        <v>3475</v>
      </c>
      <c r="Q352" s="197" t="s">
        <v>3507</v>
      </c>
      <c r="R352" s="214" t="s">
        <v>3508</v>
      </c>
      <c r="S352" s="224"/>
      <c r="T352" s="224"/>
      <c r="U352" s="194">
        <v>1</v>
      </c>
    </row>
    <row r="353" spans="1:21" s="385" customFormat="1" ht="20.25" customHeight="1" x14ac:dyDescent="0.3">
      <c r="A353" s="468" t="s">
        <v>3509</v>
      </c>
      <c r="B353" s="469"/>
      <c r="C353" s="469"/>
      <c r="D353" s="469"/>
      <c r="E353" s="469"/>
      <c r="F353" s="469"/>
      <c r="G353" s="469"/>
      <c r="H353" s="469"/>
      <c r="I353" s="469"/>
      <c r="J353" s="469"/>
      <c r="K353" s="469"/>
      <c r="L353" s="469"/>
      <c r="M353" s="469"/>
      <c r="N353" s="469"/>
      <c r="O353" s="469"/>
      <c r="P353" s="469"/>
      <c r="Q353" s="469"/>
      <c r="R353" s="469"/>
      <c r="S353" s="469"/>
      <c r="T353" s="470"/>
      <c r="U353" s="194"/>
    </row>
    <row r="354" spans="1:21" s="204" customFormat="1" ht="20.25" customHeight="1" x14ac:dyDescent="0.3">
      <c r="A354" s="468" t="s">
        <v>42</v>
      </c>
      <c r="B354" s="469"/>
      <c r="C354" s="469"/>
      <c r="D354" s="469"/>
      <c r="E354" s="469"/>
      <c r="F354" s="469"/>
      <c r="G354" s="469"/>
      <c r="H354" s="469"/>
      <c r="I354" s="469"/>
      <c r="J354" s="469"/>
      <c r="K354" s="469"/>
      <c r="L354" s="469"/>
      <c r="M354" s="469"/>
      <c r="N354" s="469"/>
      <c r="O354" s="469"/>
      <c r="P354" s="469"/>
      <c r="Q354" s="469"/>
      <c r="R354" s="469"/>
      <c r="S354" s="469"/>
      <c r="T354" s="470"/>
      <c r="U354" s="194"/>
    </row>
    <row r="355" spans="1:21" s="204" customFormat="1" ht="360" customHeight="1" x14ac:dyDescent="0.3">
      <c r="A355" s="198">
        <v>1</v>
      </c>
      <c r="B355" s="200" t="s">
        <v>3510</v>
      </c>
      <c r="C355" s="241" t="s">
        <v>3511</v>
      </c>
      <c r="D355" s="237" t="s">
        <v>0</v>
      </c>
      <c r="E355" s="200"/>
      <c r="F355" s="238" t="s">
        <v>116</v>
      </c>
      <c r="G355" s="198" t="s">
        <v>3512</v>
      </c>
      <c r="H355" s="198" t="s">
        <v>53</v>
      </c>
      <c r="I355" s="198" t="s">
        <v>33</v>
      </c>
      <c r="J355" s="237" t="s">
        <v>260</v>
      </c>
      <c r="K355" s="237" t="s">
        <v>32</v>
      </c>
      <c r="L355" s="238" t="s">
        <v>3474</v>
      </c>
      <c r="M355" s="238" t="s">
        <v>3513</v>
      </c>
      <c r="N355" s="246" t="s">
        <v>3514</v>
      </c>
      <c r="O355" s="185" t="s">
        <v>906</v>
      </c>
      <c r="P355" s="185" t="s">
        <v>3475</v>
      </c>
      <c r="Q355" s="197" t="s">
        <v>3515</v>
      </c>
      <c r="R355" s="214" t="s">
        <v>3516</v>
      </c>
      <c r="S355" s="224"/>
      <c r="T355" s="224"/>
      <c r="U355" s="194">
        <v>1</v>
      </c>
    </row>
    <row r="356" spans="1:21" s="385" customFormat="1" ht="20.25" customHeight="1" x14ac:dyDescent="0.3">
      <c r="A356" s="468" t="s">
        <v>3479</v>
      </c>
      <c r="B356" s="469"/>
      <c r="C356" s="469"/>
      <c r="D356" s="469"/>
      <c r="E356" s="469"/>
      <c r="F356" s="469"/>
      <c r="G356" s="469"/>
      <c r="H356" s="469"/>
      <c r="I356" s="469"/>
      <c r="J356" s="469"/>
      <c r="K356" s="469"/>
      <c r="L356" s="469"/>
      <c r="M356" s="469"/>
      <c r="N356" s="469"/>
      <c r="O356" s="469"/>
      <c r="P356" s="469"/>
      <c r="Q356" s="469"/>
      <c r="R356" s="469"/>
      <c r="S356" s="469"/>
      <c r="T356" s="470"/>
      <c r="U356" s="194"/>
    </row>
    <row r="357" spans="1:21" s="204" customFormat="1" ht="360" customHeight="1" x14ac:dyDescent="0.3">
      <c r="A357" s="198">
        <v>1</v>
      </c>
      <c r="B357" s="200" t="s">
        <v>1081</v>
      </c>
      <c r="C357" s="241" t="s">
        <v>3517</v>
      </c>
      <c r="D357" s="237"/>
      <c r="E357" s="237" t="s">
        <v>0</v>
      </c>
      <c r="F357" s="238" t="s">
        <v>2287</v>
      </c>
      <c r="G357" s="198" t="s">
        <v>3512</v>
      </c>
      <c r="H357" s="198" t="s">
        <v>53</v>
      </c>
      <c r="I357" s="198" t="s">
        <v>33</v>
      </c>
      <c r="J357" s="237" t="s">
        <v>234</v>
      </c>
      <c r="K357" s="237" t="s">
        <v>32</v>
      </c>
      <c r="L357" s="238" t="s">
        <v>3474</v>
      </c>
      <c r="M357" s="238" t="s">
        <v>1587</v>
      </c>
      <c r="N357" s="246" t="s">
        <v>1360</v>
      </c>
      <c r="O357" s="185" t="s">
        <v>906</v>
      </c>
      <c r="P357" s="185" t="s">
        <v>3475</v>
      </c>
      <c r="Q357" s="197" t="s">
        <v>3518</v>
      </c>
      <c r="R357" s="214" t="s">
        <v>3519</v>
      </c>
      <c r="S357" s="224"/>
      <c r="T357" s="224"/>
      <c r="U357" s="194">
        <v>1</v>
      </c>
    </row>
    <row r="358" spans="1:21" s="385" customFormat="1" ht="20.25" customHeight="1" x14ac:dyDescent="0.3">
      <c r="A358" s="468" t="s">
        <v>3520</v>
      </c>
      <c r="B358" s="469"/>
      <c r="C358" s="469"/>
      <c r="D358" s="469"/>
      <c r="E358" s="469"/>
      <c r="F358" s="469"/>
      <c r="G358" s="469"/>
      <c r="H358" s="469"/>
      <c r="I358" s="469"/>
      <c r="J358" s="469"/>
      <c r="K358" s="469"/>
      <c r="L358" s="469"/>
      <c r="M358" s="469"/>
      <c r="N358" s="469"/>
      <c r="O358" s="469"/>
      <c r="P358" s="469"/>
      <c r="Q358" s="469"/>
      <c r="R358" s="469"/>
      <c r="S358" s="469"/>
      <c r="T358" s="470"/>
      <c r="U358" s="194"/>
    </row>
    <row r="359" spans="1:21" s="204" customFormat="1" ht="20.25" customHeight="1" x14ac:dyDescent="0.3">
      <c r="A359" s="468" t="s">
        <v>42</v>
      </c>
      <c r="B359" s="469"/>
      <c r="C359" s="469"/>
      <c r="D359" s="469"/>
      <c r="E359" s="469"/>
      <c r="F359" s="469"/>
      <c r="G359" s="469"/>
      <c r="H359" s="469"/>
      <c r="I359" s="469"/>
      <c r="J359" s="469"/>
      <c r="K359" s="469"/>
      <c r="L359" s="469"/>
      <c r="M359" s="469"/>
      <c r="N359" s="469"/>
      <c r="O359" s="469"/>
      <c r="P359" s="469"/>
      <c r="Q359" s="469"/>
      <c r="R359" s="469"/>
      <c r="S359" s="469"/>
      <c r="T359" s="470"/>
      <c r="U359" s="194"/>
    </row>
    <row r="360" spans="1:21" s="385" customFormat="1" ht="20.25" customHeight="1" x14ac:dyDescent="0.3">
      <c r="A360" s="468" t="s">
        <v>3479</v>
      </c>
      <c r="B360" s="469"/>
      <c r="C360" s="469"/>
      <c r="D360" s="469"/>
      <c r="E360" s="469"/>
      <c r="F360" s="469"/>
      <c r="G360" s="469"/>
      <c r="H360" s="469"/>
      <c r="I360" s="469"/>
      <c r="J360" s="469"/>
      <c r="K360" s="469"/>
      <c r="L360" s="469"/>
      <c r="M360" s="469"/>
      <c r="N360" s="469"/>
      <c r="O360" s="469"/>
      <c r="P360" s="469"/>
      <c r="Q360" s="469"/>
      <c r="R360" s="469"/>
      <c r="S360" s="469"/>
      <c r="T360" s="470"/>
      <c r="U360" s="194"/>
    </row>
    <row r="361" spans="1:21" s="204" customFormat="1" ht="360" customHeight="1" x14ac:dyDescent="0.3">
      <c r="A361" s="198">
        <v>1</v>
      </c>
      <c r="B361" s="198" t="s">
        <v>1517</v>
      </c>
      <c r="C361" s="241" t="s">
        <v>3523</v>
      </c>
      <c r="D361" s="237"/>
      <c r="E361" s="237" t="s">
        <v>0</v>
      </c>
      <c r="F361" s="198" t="s">
        <v>3505</v>
      </c>
      <c r="G361" s="198" t="s">
        <v>3521</v>
      </c>
      <c r="H361" s="198" t="s">
        <v>53</v>
      </c>
      <c r="I361" s="198" t="s">
        <v>33</v>
      </c>
      <c r="J361" s="237" t="s">
        <v>325</v>
      </c>
      <c r="K361" s="237" t="s">
        <v>32</v>
      </c>
      <c r="L361" s="238" t="s">
        <v>3482</v>
      </c>
      <c r="M361" s="238" t="s">
        <v>1587</v>
      </c>
      <c r="N361" s="246" t="s">
        <v>1360</v>
      </c>
      <c r="O361" s="185" t="s">
        <v>906</v>
      </c>
      <c r="P361" s="185" t="s">
        <v>3475</v>
      </c>
      <c r="Q361" s="197" t="s">
        <v>3524</v>
      </c>
      <c r="R361" s="214" t="s">
        <v>3525</v>
      </c>
      <c r="S361" s="224"/>
      <c r="T361" s="224"/>
      <c r="U361" s="194">
        <v>1</v>
      </c>
    </row>
    <row r="362" spans="1:21" s="385" customFormat="1" ht="20.25" customHeight="1" x14ac:dyDescent="0.3">
      <c r="A362" s="468" t="s">
        <v>3526</v>
      </c>
      <c r="B362" s="469"/>
      <c r="C362" s="469"/>
      <c r="D362" s="469"/>
      <c r="E362" s="469"/>
      <c r="F362" s="469"/>
      <c r="G362" s="469"/>
      <c r="H362" s="469"/>
      <c r="I362" s="469"/>
      <c r="J362" s="469"/>
      <c r="K362" s="469"/>
      <c r="L362" s="469"/>
      <c r="M362" s="469"/>
      <c r="N362" s="469"/>
      <c r="O362" s="469"/>
      <c r="P362" s="469"/>
      <c r="Q362" s="469"/>
      <c r="R362" s="469"/>
      <c r="S362" s="469"/>
      <c r="T362" s="470"/>
      <c r="U362" s="194"/>
    </row>
    <row r="363" spans="1:21" s="204" customFormat="1" ht="20.25" customHeight="1" x14ac:dyDescent="0.3">
      <c r="A363" s="468" t="s">
        <v>3527</v>
      </c>
      <c r="B363" s="469"/>
      <c r="C363" s="469"/>
      <c r="D363" s="469"/>
      <c r="E363" s="469"/>
      <c r="F363" s="469"/>
      <c r="G363" s="469"/>
      <c r="H363" s="469"/>
      <c r="I363" s="469"/>
      <c r="J363" s="469"/>
      <c r="K363" s="469"/>
      <c r="L363" s="469"/>
      <c r="M363" s="469"/>
      <c r="N363" s="469"/>
      <c r="O363" s="469"/>
      <c r="P363" s="469"/>
      <c r="Q363" s="469"/>
      <c r="R363" s="469"/>
      <c r="S363" s="469"/>
      <c r="T363" s="470"/>
      <c r="U363" s="194"/>
    </row>
    <row r="364" spans="1:21" s="204" customFormat="1" ht="360" customHeight="1" x14ac:dyDescent="0.3">
      <c r="A364" s="198">
        <v>1</v>
      </c>
      <c r="B364" s="200" t="s">
        <v>3528</v>
      </c>
      <c r="C364" s="241" t="s">
        <v>3529</v>
      </c>
      <c r="D364" s="237"/>
      <c r="E364" s="237" t="s">
        <v>0</v>
      </c>
      <c r="F364" s="238" t="s">
        <v>3290</v>
      </c>
      <c r="G364" s="198" t="s">
        <v>3530</v>
      </c>
      <c r="H364" s="198" t="s">
        <v>53</v>
      </c>
      <c r="I364" s="198" t="s">
        <v>33</v>
      </c>
      <c r="J364" s="237" t="s">
        <v>260</v>
      </c>
      <c r="K364" s="237" t="s">
        <v>32</v>
      </c>
      <c r="L364" s="238" t="s">
        <v>3482</v>
      </c>
      <c r="M364" s="238" t="s">
        <v>1565</v>
      </c>
      <c r="N364" s="246" t="s">
        <v>1327</v>
      </c>
      <c r="O364" s="185" t="s">
        <v>906</v>
      </c>
      <c r="P364" s="185" t="s">
        <v>3475</v>
      </c>
      <c r="Q364" s="197" t="s">
        <v>3531</v>
      </c>
      <c r="R364" s="214" t="s">
        <v>3532</v>
      </c>
      <c r="S364" s="224"/>
      <c r="T364" s="224"/>
      <c r="U364" s="194">
        <v>1</v>
      </c>
    </row>
    <row r="365" spans="1:21" s="385" customFormat="1" ht="360" customHeight="1" x14ac:dyDescent="0.3">
      <c r="A365" s="198">
        <v>2</v>
      </c>
      <c r="B365" s="200" t="s">
        <v>3533</v>
      </c>
      <c r="C365" s="241" t="s">
        <v>3534</v>
      </c>
      <c r="D365" s="237"/>
      <c r="E365" s="237" t="s">
        <v>0</v>
      </c>
      <c r="F365" s="238" t="s">
        <v>3535</v>
      </c>
      <c r="G365" s="198" t="s">
        <v>3530</v>
      </c>
      <c r="H365" s="198" t="s">
        <v>53</v>
      </c>
      <c r="I365" s="198" t="s">
        <v>33</v>
      </c>
      <c r="J365" s="237">
        <v>4</v>
      </c>
      <c r="K365" s="237" t="s">
        <v>32</v>
      </c>
      <c r="L365" s="238" t="s">
        <v>3482</v>
      </c>
      <c r="M365" s="238" t="s">
        <v>3536</v>
      </c>
      <c r="N365" s="246" t="s">
        <v>3177</v>
      </c>
      <c r="O365" s="185" t="s">
        <v>906</v>
      </c>
      <c r="P365" s="185" t="s">
        <v>3475</v>
      </c>
      <c r="Q365" s="197" t="s">
        <v>3537</v>
      </c>
      <c r="R365" s="214" t="s">
        <v>3538</v>
      </c>
      <c r="S365" s="224"/>
      <c r="T365" s="224"/>
      <c r="U365" s="194">
        <v>1</v>
      </c>
    </row>
    <row r="366" spans="1:21" s="385" customFormat="1" ht="20.25" customHeight="1" x14ac:dyDescent="0.3">
      <c r="A366" s="468" t="s">
        <v>3539</v>
      </c>
      <c r="B366" s="469"/>
      <c r="C366" s="469"/>
      <c r="D366" s="469"/>
      <c r="E366" s="469"/>
      <c r="F366" s="469"/>
      <c r="G366" s="469"/>
      <c r="H366" s="469"/>
      <c r="I366" s="469"/>
      <c r="J366" s="469"/>
      <c r="K366" s="469"/>
      <c r="L366" s="469"/>
      <c r="M366" s="469"/>
      <c r="N366" s="469"/>
      <c r="O366" s="469"/>
      <c r="P366" s="469"/>
      <c r="Q366" s="469"/>
      <c r="R366" s="469"/>
      <c r="S366" s="469"/>
      <c r="T366" s="470"/>
      <c r="U366" s="194"/>
    </row>
    <row r="367" spans="1:21" s="204" customFormat="1" ht="20.25" customHeight="1" x14ac:dyDescent="0.3">
      <c r="A367" s="468" t="s">
        <v>3540</v>
      </c>
      <c r="B367" s="469"/>
      <c r="C367" s="469"/>
      <c r="D367" s="469"/>
      <c r="E367" s="469"/>
      <c r="F367" s="469"/>
      <c r="G367" s="469"/>
      <c r="H367" s="469"/>
      <c r="I367" s="469"/>
      <c r="J367" s="469"/>
      <c r="K367" s="469"/>
      <c r="L367" s="469"/>
      <c r="M367" s="469"/>
      <c r="N367" s="469"/>
      <c r="O367" s="469"/>
      <c r="P367" s="469"/>
      <c r="Q367" s="469"/>
      <c r="R367" s="469"/>
      <c r="S367" s="469"/>
      <c r="T367" s="470"/>
      <c r="U367" s="194"/>
    </row>
    <row r="368" spans="1:21" s="204" customFormat="1" ht="360" customHeight="1" x14ac:dyDescent="0.3">
      <c r="A368" s="198">
        <v>1</v>
      </c>
      <c r="B368" s="200" t="s">
        <v>2198</v>
      </c>
      <c r="C368" s="200" t="s">
        <v>3541</v>
      </c>
      <c r="D368" s="200"/>
      <c r="E368" s="200" t="s">
        <v>0</v>
      </c>
      <c r="F368" s="200" t="s">
        <v>113</v>
      </c>
      <c r="G368" s="200" t="s">
        <v>436</v>
      </c>
      <c r="H368" s="198" t="s">
        <v>53</v>
      </c>
      <c r="I368" s="198" t="s">
        <v>33</v>
      </c>
      <c r="J368" s="198" t="s">
        <v>260</v>
      </c>
      <c r="K368" s="200" t="s">
        <v>32</v>
      </c>
      <c r="L368" s="238" t="s">
        <v>3498</v>
      </c>
      <c r="M368" s="200" t="s">
        <v>56</v>
      </c>
      <c r="N368" s="200" t="s">
        <v>1312</v>
      </c>
      <c r="O368" s="185" t="s">
        <v>906</v>
      </c>
      <c r="P368" s="185" t="s">
        <v>3475</v>
      </c>
      <c r="Q368" s="197" t="s">
        <v>3542</v>
      </c>
      <c r="R368" s="214" t="s">
        <v>3543</v>
      </c>
      <c r="S368" s="224"/>
      <c r="T368" s="224"/>
      <c r="U368" s="194">
        <v>1</v>
      </c>
    </row>
    <row r="369" spans="1:21" s="385" customFormat="1" ht="20.25" customHeight="1" x14ac:dyDescent="0.3">
      <c r="A369" s="468" t="s">
        <v>43</v>
      </c>
      <c r="B369" s="469"/>
      <c r="C369" s="469"/>
      <c r="D369" s="469"/>
      <c r="E369" s="469"/>
      <c r="F369" s="469"/>
      <c r="G369" s="469"/>
      <c r="H369" s="469"/>
      <c r="I369" s="469"/>
      <c r="J369" s="469"/>
      <c r="K369" s="469"/>
      <c r="L369" s="469"/>
      <c r="M369" s="469"/>
      <c r="N369" s="469"/>
      <c r="O369" s="469"/>
      <c r="P369" s="469"/>
      <c r="Q369" s="469"/>
      <c r="R369" s="469"/>
      <c r="S369" s="469"/>
      <c r="T369" s="470"/>
      <c r="U369" s="194"/>
    </row>
    <row r="370" spans="1:21" s="385" customFormat="1" ht="360" customHeight="1" x14ac:dyDescent="0.3">
      <c r="A370" s="198">
        <v>1</v>
      </c>
      <c r="B370" s="200" t="s">
        <v>3544</v>
      </c>
      <c r="C370" s="197" t="s">
        <v>3545</v>
      </c>
      <c r="D370" s="200"/>
      <c r="E370" s="200" t="s">
        <v>0</v>
      </c>
      <c r="F370" s="200" t="s">
        <v>1431</v>
      </c>
      <c r="G370" s="200" t="s">
        <v>436</v>
      </c>
      <c r="H370" s="198" t="s">
        <v>53</v>
      </c>
      <c r="I370" s="198" t="s">
        <v>33</v>
      </c>
      <c r="J370" s="198" t="s">
        <v>260</v>
      </c>
      <c r="K370" s="200" t="s">
        <v>32</v>
      </c>
      <c r="L370" s="238" t="s">
        <v>3482</v>
      </c>
      <c r="M370" s="197" t="s">
        <v>3546</v>
      </c>
      <c r="N370" s="200" t="s">
        <v>1312</v>
      </c>
      <c r="O370" s="185" t="s">
        <v>906</v>
      </c>
      <c r="P370" s="185" t="s">
        <v>3475</v>
      </c>
      <c r="Q370" s="200" t="s">
        <v>3547</v>
      </c>
      <c r="R370" s="214" t="s">
        <v>3548</v>
      </c>
      <c r="S370" s="224"/>
      <c r="T370" s="224"/>
      <c r="U370" s="194">
        <v>1</v>
      </c>
    </row>
    <row r="371" spans="1:21" s="204" customFormat="1" ht="20.25" customHeight="1" x14ac:dyDescent="0.3">
      <c r="A371" s="468" t="s">
        <v>3549</v>
      </c>
      <c r="B371" s="469"/>
      <c r="C371" s="469"/>
      <c r="D371" s="469"/>
      <c r="E371" s="469"/>
      <c r="F371" s="469"/>
      <c r="G371" s="469"/>
      <c r="H371" s="469"/>
      <c r="I371" s="469"/>
      <c r="J371" s="469"/>
      <c r="K371" s="469"/>
      <c r="L371" s="469"/>
      <c r="M371" s="469"/>
      <c r="N371" s="469"/>
      <c r="O371" s="469"/>
      <c r="P371" s="469"/>
      <c r="Q371" s="469"/>
      <c r="R371" s="469"/>
      <c r="S371" s="469"/>
      <c r="T371" s="470"/>
      <c r="U371" s="194"/>
    </row>
    <row r="372" spans="1:21" s="204" customFormat="1" ht="20.25" customHeight="1" x14ac:dyDescent="0.3">
      <c r="A372" s="468" t="s">
        <v>3540</v>
      </c>
      <c r="B372" s="469"/>
      <c r="C372" s="469"/>
      <c r="D372" s="469"/>
      <c r="E372" s="469"/>
      <c r="F372" s="469"/>
      <c r="G372" s="469"/>
      <c r="H372" s="469"/>
      <c r="I372" s="469"/>
      <c r="J372" s="469"/>
      <c r="K372" s="469"/>
      <c r="L372" s="469"/>
      <c r="M372" s="469"/>
      <c r="N372" s="469"/>
      <c r="O372" s="469"/>
      <c r="P372" s="469"/>
      <c r="Q372" s="469"/>
      <c r="R372" s="469"/>
      <c r="S372" s="469"/>
      <c r="T372" s="470"/>
      <c r="U372" s="194"/>
    </row>
    <row r="373" spans="1:21" s="385" customFormat="1" ht="360" customHeight="1" x14ac:dyDescent="0.3">
      <c r="A373" s="198">
        <v>1</v>
      </c>
      <c r="B373" s="197" t="s">
        <v>3550</v>
      </c>
      <c r="C373" s="197" t="s">
        <v>3551</v>
      </c>
      <c r="D373" s="197" t="s">
        <v>0</v>
      </c>
      <c r="E373" s="283"/>
      <c r="F373" s="197" t="s">
        <v>49</v>
      </c>
      <c r="G373" s="197" t="s">
        <v>3552</v>
      </c>
      <c r="H373" s="198" t="s">
        <v>53</v>
      </c>
      <c r="I373" s="198" t="s">
        <v>33</v>
      </c>
      <c r="J373" s="237" t="s">
        <v>234</v>
      </c>
      <c r="K373" s="197" t="s">
        <v>32</v>
      </c>
      <c r="L373" s="238" t="s">
        <v>3498</v>
      </c>
      <c r="M373" s="197" t="s">
        <v>1587</v>
      </c>
      <c r="N373" s="197" t="s">
        <v>1360</v>
      </c>
      <c r="O373" s="185" t="s">
        <v>906</v>
      </c>
      <c r="P373" s="185" t="s">
        <v>3475</v>
      </c>
      <c r="Q373" s="197" t="s">
        <v>3553</v>
      </c>
      <c r="R373" s="214" t="s">
        <v>3554</v>
      </c>
      <c r="S373" s="224"/>
      <c r="T373" s="224"/>
      <c r="U373" s="194">
        <v>1</v>
      </c>
    </row>
    <row r="374" spans="1:21" s="385" customFormat="1" ht="360" customHeight="1" x14ac:dyDescent="0.3">
      <c r="A374" s="198">
        <v>2</v>
      </c>
      <c r="B374" s="200" t="s">
        <v>3555</v>
      </c>
      <c r="C374" s="422" t="s">
        <v>3556</v>
      </c>
      <c r="D374" s="197" t="s">
        <v>0</v>
      </c>
      <c r="E374" s="197"/>
      <c r="F374" s="200" t="s">
        <v>116</v>
      </c>
      <c r="G374" s="200" t="s">
        <v>3552</v>
      </c>
      <c r="H374" s="198" t="s">
        <v>53</v>
      </c>
      <c r="I374" s="198" t="s">
        <v>33</v>
      </c>
      <c r="J374" s="237" t="s">
        <v>260</v>
      </c>
      <c r="K374" s="197" t="s">
        <v>32</v>
      </c>
      <c r="L374" s="238" t="s">
        <v>3498</v>
      </c>
      <c r="M374" s="200" t="s">
        <v>56</v>
      </c>
      <c r="N374" s="197" t="s">
        <v>1360</v>
      </c>
      <c r="O374" s="185" t="s">
        <v>906</v>
      </c>
      <c r="P374" s="185" t="s">
        <v>3475</v>
      </c>
      <c r="Q374" s="197" t="s">
        <v>3557</v>
      </c>
      <c r="R374" s="214" t="s">
        <v>3558</v>
      </c>
      <c r="S374" s="224"/>
      <c r="T374" s="224"/>
      <c r="U374" s="194">
        <v>1</v>
      </c>
    </row>
    <row r="375" spans="1:21" s="204" customFormat="1" ht="20.25" customHeight="1" x14ac:dyDescent="0.3">
      <c r="A375" s="468" t="s">
        <v>43</v>
      </c>
      <c r="B375" s="469"/>
      <c r="C375" s="469"/>
      <c r="D375" s="469"/>
      <c r="E375" s="469"/>
      <c r="F375" s="469"/>
      <c r="G375" s="469"/>
      <c r="H375" s="469"/>
      <c r="I375" s="469"/>
      <c r="J375" s="469"/>
      <c r="K375" s="469"/>
      <c r="L375" s="469"/>
      <c r="M375" s="469"/>
      <c r="N375" s="469"/>
      <c r="O375" s="469"/>
      <c r="P375" s="469"/>
      <c r="Q375" s="469"/>
      <c r="R375" s="469"/>
      <c r="S375" s="469"/>
      <c r="T375" s="470"/>
      <c r="U375" s="194"/>
    </row>
    <row r="376" spans="1:21" s="204" customFormat="1" ht="360" customHeight="1" x14ac:dyDescent="0.3">
      <c r="A376" s="198">
        <v>1</v>
      </c>
      <c r="B376" s="200" t="s">
        <v>3559</v>
      </c>
      <c r="C376" s="423" t="s">
        <v>3560</v>
      </c>
      <c r="D376" s="200"/>
      <c r="E376" s="200" t="s">
        <v>0</v>
      </c>
      <c r="F376" s="200" t="s">
        <v>3561</v>
      </c>
      <c r="G376" s="200" t="s">
        <v>3552</v>
      </c>
      <c r="H376" s="198" t="s">
        <v>53</v>
      </c>
      <c r="I376" s="198" t="s">
        <v>33</v>
      </c>
      <c r="J376" s="198" t="s">
        <v>54</v>
      </c>
      <c r="K376" s="200" t="s">
        <v>32</v>
      </c>
      <c r="L376" s="200" t="s">
        <v>3562</v>
      </c>
      <c r="M376" s="200" t="s">
        <v>3563</v>
      </c>
      <c r="N376" s="200" t="s">
        <v>1360</v>
      </c>
      <c r="O376" s="185" t="s">
        <v>906</v>
      </c>
      <c r="P376" s="185" t="s">
        <v>3475</v>
      </c>
      <c r="Q376" s="197" t="s">
        <v>3564</v>
      </c>
      <c r="R376" s="214" t="s">
        <v>3565</v>
      </c>
      <c r="S376" s="224"/>
      <c r="T376" s="224"/>
      <c r="U376" s="194">
        <v>1</v>
      </c>
    </row>
    <row r="377" spans="1:21" s="385" customFormat="1" ht="20.25" customHeight="1" x14ac:dyDescent="0.3">
      <c r="A377" s="468" t="s">
        <v>3566</v>
      </c>
      <c r="B377" s="469"/>
      <c r="C377" s="469"/>
      <c r="D377" s="469"/>
      <c r="E377" s="469"/>
      <c r="F377" s="469"/>
      <c r="G377" s="469"/>
      <c r="H377" s="469"/>
      <c r="I377" s="469"/>
      <c r="J377" s="469"/>
      <c r="K377" s="469"/>
      <c r="L377" s="469"/>
      <c r="M377" s="469"/>
      <c r="N377" s="469"/>
      <c r="O377" s="469"/>
      <c r="P377" s="469"/>
      <c r="Q377" s="469"/>
      <c r="R377" s="469"/>
      <c r="S377" s="469"/>
      <c r="T377" s="470"/>
      <c r="U377" s="194"/>
    </row>
    <row r="378" spans="1:21" s="204" customFormat="1" ht="20.25" customHeight="1" x14ac:dyDescent="0.3">
      <c r="A378" s="468" t="s">
        <v>43</v>
      </c>
      <c r="B378" s="469"/>
      <c r="C378" s="469"/>
      <c r="D378" s="469"/>
      <c r="E378" s="469"/>
      <c r="F378" s="469"/>
      <c r="G378" s="469"/>
      <c r="H378" s="469"/>
      <c r="I378" s="469"/>
      <c r="J378" s="469"/>
      <c r="K378" s="469"/>
      <c r="L378" s="469"/>
      <c r="M378" s="469"/>
      <c r="N378" s="469"/>
      <c r="O378" s="469"/>
      <c r="P378" s="469"/>
      <c r="Q378" s="469"/>
      <c r="R378" s="469"/>
      <c r="S378" s="469"/>
      <c r="T378" s="470"/>
      <c r="U378" s="194"/>
    </row>
    <row r="379" spans="1:21" s="204" customFormat="1" ht="360" customHeight="1" x14ac:dyDescent="0.3">
      <c r="A379" s="198">
        <v>1</v>
      </c>
      <c r="B379" s="200" t="s">
        <v>1675</v>
      </c>
      <c r="C379" s="241" t="s">
        <v>3567</v>
      </c>
      <c r="D379" s="237"/>
      <c r="E379" s="237" t="s">
        <v>0</v>
      </c>
      <c r="F379" s="238" t="s">
        <v>2287</v>
      </c>
      <c r="G379" s="198" t="s">
        <v>3568</v>
      </c>
      <c r="H379" s="198" t="s">
        <v>53</v>
      </c>
      <c r="I379" s="198" t="s">
        <v>33</v>
      </c>
      <c r="J379" s="237" t="s">
        <v>234</v>
      </c>
      <c r="K379" s="237" t="s">
        <v>32</v>
      </c>
      <c r="L379" s="238" t="s">
        <v>3569</v>
      </c>
      <c r="M379" s="238" t="s">
        <v>425</v>
      </c>
      <c r="N379" s="246" t="s">
        <v>1360</v>
      </c>
      <c r="O379" s="185" t="s">
        <v>906</v>
      </c>
      <c r="P379" s="185" t="s">
        <v>3475</v>
      </c>
      <c r="Q379" s="246" t="s">
        <v>3570</v>
      </c>
      <c r="R379" s="214" t="s">
        <v>3571</v>
      </c>
      <c r="S379" s="224"/>
      <c r="T379" s="224"/>
      <c r="U379" s="194">
        <v>1</v>
      </c>
    </row>
    <row r="380" spans="1:21" s="204" customFormat="1" ht="360" customHeight="1" x14ac:dyDescent="0.3">
      <c r="A380" s="198">
        <v>1</v>
      </c>
      <c r="B380" s="200" t="s">
        <v>3572</v>
      </c>
      <c r="C380" s="241" t="s">
        <v>3573</v>
      </c>
      <c r="D380" s="237"/>
      <c r="E380" s="237" t="s">
        <v>0</v>
      </c>
      <c r="F380" s="238" t="s">
        <v>1431</v>
      </c>
      <c r="G380" s="198" t="s">
        <v>3568</v>
      </c>
      <c r="H380" s="198" t="s">
        <v>53</v>
      </c>
      <c r="I380" s="198" t="s">
        <v>33</v>
      </c>
      <c r="J380" s="237" t="s">
        <v>234</v>
      </c>
      <c r="K380" s="237" t="s">
        <v>32</v>
      </c>
      <c r="L380" s="238" t="s">
        <v>3569</v>
      </c>
      <c r="M380" s="238" t="s">
        <v>56</v>
      </c>
      <c r="N380" s="246" t="s">
        <v>1360</v>
      </c>
      <c r="O380" s="185" t="s">
        <v>906</v>
      </c>
      <c r="P380" s="185" t="s">
        <v>3475</v>
      </c>
      <c r="Q380" s="197" t="s">
        <v>3574</v>
      </c>
      <c r="R380" s="214" t="s">
        <v>3575</v>
      </c>
      <c r="S380" s="224"/>
      <c r="T380" s="224"/>
      <c r="U380" s="194">
        <v>1</v>
      </c>
    </row>
    <row r="381" spans="1:21" s="204" customFormat="1" ht="20.25" customHeight="1" x14ac:dyDescent="0.3">
      <c r="A381" s="468" t="s">
        <v>3576</v>
      </c>
      <c r="B381" s="469"/>
      <c r="C381" s="469"/>
      <c r="D381" s="469"/>
      <c r="E381" s="469"/>
      <c r="F381" s="469"/>
      <c r="G381" s="469"/>
      <c r="H381" s="469"/>
      <c r="I381" s="469"/>
      <c r="J381" s="469"/>
      <c r="K381" s="469"/>
      <c r="L381" s="469"/>
      <c r="M381" s="469"/>
      <c r="N381" s="469"/>
      <c r="O381" s="469"/>
      <c r="P381" s="469"/>
      <c r="Q381" s="469"/>
      <c r="R381" s="469"/>
      <c r="S381" s="469"/>
      <c r="T381" s="470"/>
      <c r="U381" s="194"/>
    </row>
    <row r="382" spans="1:21" s="385" customFormat="1" ht="20.25" customHeight="1" x14ac:dyDescent="0.3">
      <c r="A382" s="468" t="s">
        <v>3540</v>
      </c>
      <c r="B382" s="469"/>
      <c r="C382" s="469"/>
      <c r="D382" s="469"/>
      <c r="E382" s="469"/>
      <c r="F382" s="469"/>
      <c r="G382" s="469"/>
      <c r="H382" s="469"/>
      <c r="I382" s="469"/>
      <c r="J382" s="469"/>
      <c r="K382" s="469"/>
      <c r="L382" s="469"/>
      <c r="M382" s="469"/>
      <c r="N382" s="469"/>
      <c r="O382" s="469"/>
      <c r="P382" s="469"/>
      <c r="Q382" s="469"/>
      <c r="R382" s="469"/>
      <c r="S382" s="469"/>
      <c r="T382" s="470"/>
      <c r="U382" s="194"/>
    </row>
    <row r="383" spans="1:21" s="204" customFormat="1" ht="360" customHeight="1" x14ac:dyDescent="0.3">
      <c r="A383" s="198">
        <v>1</v>
      </c>
      <c r="B383" s="200" t="s">
        <v>3577</v>
      </c>
      <c r="C383" s="241" t="s">
        <v>1209</v>
      </c>
      <c r="D383" s="237"/>
      <c r="E383" s="200" t="s">
        <v>0</v>
      </c>
      <c r="F383" s="238" t="s">
        <v>113</v>
      </c>
      <c r="G383" s="198" t="s">
        <v>3578</v>
      </c>
      <c r="H383" s="198" t="s">
        <v>53</v>
      </c>
      <c r="I383" s="198" t="s">
        <v>33</v>
      </c>
      <c r="J383" s="237" t="s">
        <v>234</v>
      </c>
      <c r="K383" s="237" t="s">
        <v>32</v>
      </c>
      <c r="L383" s="238" t="s">
        <v>3579</v>
      </c>
      <c r="M383" s="238" t="s">
        <v>3158</v>
      </c>
      <c r="N383" s="246" t="s">
        <v>1360</v>
      </c>
      <c r="O383" s="185" t="s">
        <v>906</v>
      </c>
      <c r="P383" s="185" t="s">
        <v>3475</v>
      </c>
      <c r="Q383" s="200" t="s">
        <v>3580</v>
      </c>
      <c r="R383" s="214" t="s">
        <v>3581</v>
      </c>
      <c r="S383" s="224"/>
      <c r="T383" s="224"/>
      <c r="U383" s="194">
        <v>1</v>
      </c>
    </row>
    <row r="384" spans="1:21" s="204" customFormat="1" ht="20.25" x14ac:dyDescent="0.3">
      <c r="A384" s="531" t="s">
        <v>2070</v>
      </c>
      <c r="B384" s="531"/>
      <c r="C384" s="531"/>
      <c r="D384" s="531"/>
      <c r="E384" s="531"/>
      <c r="F384" s="531"/>
      <c r="G384" s="531"/>
      <c r="H384" s="531"/>
      <c r="I384" s="531"/>
      <c r="J384" s="531"/>
      <c r="K384" s="531"/>
      <c r="L384" s="531"/>
      <c r="M384" s="531"/>
      <c r="N384" s="531"/>
      <c r="O384" s="531"/>
      <c r="P384" s="531"/>
      <c r="Q384" s="531"/>
      <c r="R384" s="531"/>
      <c r="S384" s="224"/>
      <c r="T384" s="224"/>
      <c r="U384" s="194"/>
    </row>
    <row r="385" spans="1:27" s="204" customFormat="1" ht="360" customHeight="1" x14ac:dyDescent="0.3">
      <c r="A385" s="198">
        <v>1</v>
      </c>
      <c r="B385" s="238" t="s">
        <v>3582</v>
      </c>
      <c r="C385" s="424">
        <v>30060</v>
      </c>
      <c r="D385" s="238"/>
      <c r="E385" s="238" t="s">
        <v>0</v>
      </c>
      <c r="F385" s="238" t="s">
        <v>3583</v>
      </c>
      <c r="G385" s="198" t="s">
        <v>3578</v>
      </c>
      <c r="H385" s="198" t="s">
        <v>53</v>
      </c>
      <c r="I385" s="198" t="s">
        <v>33</v>
      </c>
      <c r="J385" s="198" t="s">
        <v>242</v>
      </c>
      <c r="K385" s="237" t="s">
        <v>32</v>
      </c>
      <c r="L385" s="238" t="s">
        <v>3569</v>
      </c>
      <c r="M385" s="237" t="s">
        <v>3584</v>
      </c>
      <c r="N385" s="246" t="s">
        <v>3177</v>
      </c>
      <c r="O385" s="185" t="s">
        <v>906</v>
      </c>
      <c r="P385" s="185" t="s">
        <v>3475</v>
      </c>
      <c r="Q385" s="238" t="s">
        <v>3585</v>
      </c>
      <c r="R385" s="214" t="s">
        <v>3586</v>
      </c>
      <c r="S385" s="224"/>
      <c r="T385" s="224"/>
      <c r="U385" s="194">
        <v>1</v>
      </c>
    </row>
    <row r="386" spans="1:27" s="204" customFormat="1" ht="20.25" customHeight="1" x14ac:dyDescent="0.3">
      <c r="A386" s="468" t="s">
        <v>3587</v>
      </c>
      <c r="B386" s="469"/>
      <c r="C386" s="469"/>
      <c r="D386" s="469"/>
      <c r="E386" s="469"/>
      <c r="F386" s="469"/>
      <c r="G386" s="469"/>
      <c r="H386" s="469"/>
      <c r="I386" s="469"/>
      <c r="J386" s="469"/>
      <c r="K386" s="469"/>
      <c r="L386" s="469"/>
      <c r="M386" s="469"/>
      <c r="N386" s="469"/>
      <c r="O386" s="469"/>
      <c r="P386" s="469"/>
      <c r="Q386" s="469"/>
      <c r="R386" s="469"/>
      <c r="S386" s="469"/>
      <c r="T386" s="470"/>
      <c r="U386" s="194"/>
    </row>
    <row r="387" spans="1:27" s="385" customFormat="1" ht="20.25" customHeight="1" x14ac:dyDescent="0.3">
      <c r="A387" s="468" t="s">
        <v>3540</v>
      </c>
      <c r="B387" s="469"/>
      <c r="C387" s="469"/>
      <c r="D387" s="469"/>
      <c r="E387" s="469"/>
      <c r="F387" s="469"/>
      <c r="G387" s="469"/>
      <c r="H387" s="469"/>
      <c r="I387" s="469"/>
      <c r="J387" s="469"/>
      <c r="K387" s="469"/>
      <c r="L387" s="469"/>
      <c r="M387" s="469"/>
      <c r="N387" s="469"/>
      <c r="O387" s="469"/>
      <c r="P387" s="469"/>
      <c r="Q387" s="469"/>
      <c r="R387" s="469"/>
      <c r="S387" s="469"/>
      <c r="T387" s="470"/>
      <c r="U387" s="194"/>
    </row>
    <row r="388" spans="1:27" s="204" customFormat="1" ht="360" customHeight="1" x14ac:dyDescent="0.3">
      <c r="A388" s="198">
        <v>1</v>
      </c>
      <c r="B388" s="200" t="s">
        <v>3588</v>
      </c>
      <c r="C388" s="241" t="s">
        <v>3589</v>
      </c>
      <c r="D388" s="237" t="s">
        <v>0</v>
      </c>
      <c r="E388" s="200"/>
      <c r="F388" s="198" t="s">
        <v>49</v>
      </c>
      <c r="G388" s="198" t="s">
        <v>3590</v>
      </c>
      <c r="H388" s="198" t="s">
        <v>53</v>
      </c>
      <c r="I388" s="198" t="s">
        <v>33</v>
      </c>
      <c r="J388" s="237" t="s">
        <v>325</v>
      </c>
      <c r="K388" s="237" t="s">
        <v>32</v>
      </c>
      <c r="L388" s="238" t="s">
        <v>3474</v>
      </c>
      <c r="M388" s="238" t="s">
        <v>56</v>
      </c>
      <c r="N388" s="237" t="s">
        <v>1312</v>
      </c>
      <c r="O388" s="185" t="s">
        <v>906</v>
      </c>
      <c r="P388" s="185" t="s">
        <v>3475</v>
      </c>
      <c r="Q388" s="197" t="s">
        <v>3591</v>
      </c>
      <c r="R388" s="214" t="s">
        <v>3592</v>
      </c>
      <c r="S388" s="224"/>
      <c r="T388" s="224"/>
      <c r="U388" s="194">
        <v>1</v>
      </c>
    </row>
    <row r="389" spans="1:27" s="204" customFormat="1" ht="20.25" customHeight="1" x14ac:dyDescent="0.3">
      <c r="A389" s="468" t="s">
        <v>2070</v>
      </c>
      <c r="B389" s="469"/>
      <c r="C389" s="469"/>
      <c r="D389" s="469"/>
      <c r="E389" s="469"/>
      <c r="F389" s="469"/>
      <c r="G389" s="469"/>
      <c r="H389" s="469"/>
      <c r="I389" s="469"/>
      <c r="J389" s="469"/>
      <c r="K389" s="469"/>
      <c r="L389" s="469"/>
      <c r="M389" s="469"/>
      <c r="N389" s="469"/>
      <c r="O389" s="469"/>
      <c r="P389" s="469"/>
      <c r="Q389" s="469"/>
      <c r="R389" s="469"/>
      <c r="S389" s="469"/>
      <c r="T389" s="470"/>
      <c r="U389" s="194"/>
    </row>
    <row r="390" spans="1:27" s="385" customFormat="1" ht="360" customHeight="1" x14ac:dyDescent="0.3">
      <c r="A390" s="198">
        <v>1</v>
      </c>
      <c r="B390" s="200" t="s">
        <v>3593</v>
      </c>
      <c r="C390" s="241" t="s">
        <v>3594</v>
      </c>
      <c r="D390" s="237" t="s">
        <v>0</v>
      </c>
      <c r="E390" s="237"/>
      <c r="F390" s="198" t="s">
        <v>3583</v>
      </c>
      <c r="G390" s="198" t="s">
        <v>3590</v>
      </c>
      <c r="H390" s="198" t="s">
        <v>53</v>
      </c>
      <c r="I390" s="198" t="s">
        <v>33</v>
      </c>
      <c r="J390" s="237" t="s">
        <v>234</v>
      </c>
      <c r="K390" s="237" t="s">
        <v>32</v>
      </c>
      <c r="L390" s="238" t="s">
        <v>3474</v>
      </c>
      <c r="M390" s="198" t="s">
        <v>56</v>
      </c>
      <c r="N390" s="237" t="s">
        <v>1360</v>
      </c>
      <c r="O390" s="185" t="s">
        <v>906</v>
      </c>
      <c r="P390" s="185" t="s">
        <v>3475</v>
      </c>
      <c r="Q390" s="197" t="s">
        <v>3595</v>
      </c>
      <c r="R390" s="214" t="s">
        <v>3596</v>
      </c>
      <c r="S390" s="224"/>
      <c r="T390" s="224"/>
      <c r="U390" s="194">
        <v>1</v>
      </c>
    </row>
    <row r="391" spans="1:27" s="385" customFormat="1" ht="20.25" customHeight="1" x14ac:dyDescent="0.3">
      <c r="A391" s="468" t="s">
        <v>3597</v>
      </c>
      <c r="B391" s="469"/>
      <c r="C391" s="469"/>
      <c r="D391" s="469"/>
      <c r="E391" s="469"/>
      <c r="F391" s="469"/>
      <c r="G391" s="469"/>
      <c r="H391" s="469"/>
      <c r="I391" s="469"/>
      <c r="J391" s="469"/>
      <c r="K391" s="469"/>
      <c r="L391" s="469"/>
      <c r="M391" s="469"/>
      <c r="N391" s="469"/>
      <c r="O391" s="469"/>
      <c r="P391" s="469"/>
      <c r="Q391" s="469"/>
      <c r="R391" s="469"/>
      <c r="S391" s="469"/>
      <c r="T391" s="470"/>
      <c r="U391" s="194"/>
    </row>
    <row r="392" spans="1:27" s="204" customFormat="1" ht="20.25" customHeight="1" x14ac:dyDescent="0.3">
      <c r="A392" s="468" t="s">
        <v>2070</v>
      </c>
      <c r="B392" s="469"/>
      <c r="C392" s="469"/>
      <c r="D392" s="469"/>
      <c r="E392" s="469"/>
      <c r="F392" s="469"/>
      <c r="G392" s="469"/>
      <c r="H392" s="469"/>
      <c r="I392" s="469"/>
      <c r="J392" s="469"/>
      <c r="K392" s="469"/>
      <c r="L392" s="469"/>
      <c r="M392" s="469"/>
      <c r="N392" s="469"/>
      <c r="O392" s="469"/>
      <c r="P392" s="469"/>
      <c r="Q392" s="469"/>
      <c r="R392" s="469"/>
      <c r="S392" s="469"/>
      <c r="T392" s="470"/>
      <c r="U392" s="194"/>
    </row>
    <row r="393" spans="1:27" s="204" customFormat="1" ht="360" customHeight="1" x14ac:dyDescent="0.3">
      <c r="A393" s="198">
        <v>1</v>
      </c>
      <c r="B393" s="200" t="s">
        <v>3598</v>
      </c>
      <c r="C393" s="251">
        <v>30244</v>
      </c>
      <c r="D393" s="198"/>
      <c r="E393" s="198" t="s">
        <v>0</v>
      </c>
      <c r="F393" s="238" t="s">
        <v>3599</v>
      </c>
      <c r="G393" s="198" t="s">
        <v>3600</v>
      </c>
      <c r="H393" s="198" t="s">
        <v>53</v>
      </c>
      <c r="I393" s="198" t="s">
        <v>33</v>
      </c>
      <c r="J393" s="198" t="s">
        <v>242</v>
      </c>
      <c r="K393" s="198" t="s">
        <v>32</v>
      </c>
      <c r="L393" s="238" t="s">
        <v>3474</v>
      </c>
      <c r="M393" s="238" t="s">
        <v>56</v>
      </c>
      <c r="N393" s="238" t="s">
        <v>1360</v>
      </c>
      <c r="O393" s="185" t="s">
        <v>906</v>
      </c>
      <c r="P393" s="185" t="s">
        <v>3475</v>
      </c>
      <c r="Q393" s="200" t="s">
        <v>3601</v>
      </c>
      <c r="R393" s="214" t="s">
        <v>3602</v>
      </c>
      <c r="S393" s="224"/>
      <c r="T393" s="224"/>
      <c r="U393" s="194">
        <v>1</v>
      </c>
    </row>
    <row r="394" spans="1:27" s="204" customFormat="1" ht="20.25" customHeight="1" x14ac:dyDescent="0.3">
      <c r="A394" s="468" t="s">
        <v>3603</v>
      </c>
      <c r="B394" s="469"/>
      <c r="C394" s="469"/>
      <c r="D394" s="469"/>
      <c r="E394" s="469"/>
      <c r="F394" s="469"/>
      <c r="G394" s="469"/>
      <c r="H394" s="469"/>
      <c r="I394" s="469"/>
      <c r="J394" s="469"/>
      <c r="K394" s="469"/>
      <c r="L394" s="469"/>
      <c r="M394" s="469"/>
      <c r="N394" s="469"/>
      <c r="O394" s="469"/>
      <c r="P394" s="469"/>
      <c r="Q394" s="469"/>
      <c r="R394" s="469"/>
      <c r="S394" s="469"/>
      <c r="T394" s="470"/>
      <c r="U394" s="194"/>
    </row>
    <row r="395" spans="1:27" s="383" customFormat="1" ht="20.25" customHeight="1" x14ac:dyDescent="0.3">
      <c r="A395" s="468" t="s">
        <v>43</v>
      </c>
      <c r="B395" s="469"/>
      <c r="C395" s="469"/>
      <c r="D395" s="469"/>
      <c r="E395" s="469"/>
      <c r="F395" s="469"/>
      <c r="G395" s="469"/>
      <c r="H395" s="469"/>
      <c r="I395" s="469"/>
      <c r="J395" s="469"/>
      <c r="K395" s="469"/>
      <c r="L395" s="469"/>
      <c r="M395" s="469"/>
      <c r="N395" s="469"/>
      <c r="O395" s="469"/>
      <c r="P395" s="469"/>
      <c r="Q395" s="469"/>
      <c r="R395" s="469"/>
      <c r="S395" s="469"/>
      <c r="T395" s="470"/>
      <c r="U395" s="194"/>
      <c r="V395" s="382"/>
      <c r="W395" s="382"/>
      <c r="X395" s="382"/>
      <c r="Y395" s="382"/>
      <c r="Z395" s="382"/>
      <c r="AA395" s="382"/>
    </row>
    <row r="396" spans="1:27" s="204" customFormat="1" ht="360" customHeight="1" x14ac:dyDescent="0.3">
      <c r="A396" s="198">
        <v>1</v>
      </c>
      <c r="B396" s="200" t="s">
        <v>3604</v>
      </c>
      <c r="C396" s="241">
        <v>30160</v>
      </c>
      <c r="D396" s="237" t="s">
        <v>0</v>
      </c>
      <c r="E396" s="237"/>
      <c r="F396" s="238" t="s">
        <v>3605</v>
      </c>
      <c r="G396" s="198" t="s">
        <v>3606</v>
      </c>
      <c r="H396" s="198" t="s">
        <v>53</v>
      </c>
      <c r="I396" s="198" t="s">
        <v>33</v>
      </c>
      <c r="J396" s="237" t="s">
        <v>260</v>
      </c>
      <c r="K396" s="237" t="s">
        <v>32</v>
      </c>
      <c r="L396" s="238" t="s">
        <v>3474</v>
      </c>
      <c r="M396" s="238" t="s">
        <v>3252</v>
      </c>
      <c r="N396" s="246" t="s">
        <v>1360</v>
      </c>
      <c r="O396" s="185" t="s">
        <v>906</v>
      </c>
      <c r="P396" s="185" t="s">
        <v>3475</v>
      </c>
      <c r="Q396" s="197" t="s">
        <v>3607</v>
      </c>
      <c r="R396" s="214" t="s">
        <v>3608</v>
      </c>
      <c r="S396" s="224"/>
      <c r="T396" s="224"/>
      <c r="U396" s="194">
        <v>1</v>
      </c>
    </row>
    <row r="397" spans="1:27" s="204" customFormat="1" ht="360" customHeight="1" x14ac:dyDescent="0.3">
      <c r="A397" s="198">
        <v>2</v>
      </c>
      <c r="B397" s="200" t="s">
        <v>3609</v>
      </c>
      <c r="C397" s="241">
        <v>28264</v>
      </c>
      <c r="D397" s="237"/>
      <c r="E397" s="237" t="s">
        <v>0</v>
      </c>
      <c r="F397" s="238" t="s">
        <v>3605</v>
      </c>
      <c r="G397" s="198" t="s">
        <v>3606</v>
      </c>
      <c r="H397" s="198" t="s">
        <v>53</v>
      </c>
      <c r="I397" s="198" t="s">
        <v>33</v>
      </c>
      <c r="J397" s="237" t="s">
        <v>260</v>
      </c>
      <c r="K397" s="237" t="s">
        <v>32</v>
      </c>
      <c r="L397" s="238" t="s">
        <v>3474</v>
      </c>
      <c r="M397" s="238" t="s">
        <v>3610</v>
      </c>
      <c r="N397" s="246" t="s">
        <v>1360</v>
      </c>
      <c r="O397" s="185" t="s">
        <v>906</v>
      </c>
      <c r="P397" s="185" t="s">
        <v>3475</v>
      </c>
      <c r="Q397" s="197" t="s">
        <v>3611</v>
      </c>
      <c r="R397" s="214" t="s">
        <v>3612</v>
      </c>
      <c r="S397" s="224"/>
      <c r="T397" s="224"/>
      <c r="U397" s="194">
        <v>1</v>
      </c>
    </row>
    <row r="398" spans="1:27" s="202" customFormat="1" ht="20.25" customHeight="1" x14ac:dyDescent="0.3">
      <c r="A398" s="468" t="s">
        <v>3613</v>
      </c>
      <c r="B398" s="469"/>
      <c r="C398" s="469"/>
      <c r="D398" s="469"/>
      <c r="E398" s="469"/>
      <c r="F398" s="469"/>
      <c r="G398" s="469"/>
      <c r="H398" s="469"/>
      <c r="I398" s="469"/>
      <c r="J398" s="469"/>
      <c r="K398" s="469"/>
      <c r="L398" s="469"/>
      <c r="M398" s="469"/>
      <c r="N398" s="469"/>
      <c r="O398" s="469"/>
      <c r="P398" s="469"/>
      <c r="Q398" s="469"/>
      <c r="R398" s="469"/>
      <c r="S398" s="469"/>
      <c r="T398" s="470"/>
      <c r="U398" s="194"/>
    </row>
    <row r="399" spans="1:27" s="202" customFormat="1" ht="20.25" customHeight="1" x14ac:dyDescent="0.3">
      <c r="A399" s="468" t="s">
        <v>3540</v>
      </c>
      <c r="B399" s="469"/>
      <c r="C399" s="469"/>
      <c r="D399" s="469"/>
      <c r="E399" s="469"/>
      <c r="F399" s="469"/>
      <c r="G399" s="469"/>
      <c r="H399" s="469"/>
      <c r="I399" s="469"/>
      <c r="J399" s="469"/>
      <c r="K399" s="469"/>
      <c r="L399" s="469"/>
      <c r="M399" s="469"/>
      <c r="N399" s="469"/>
      <c r="O399" s="469"/>
      <c r="P399" s="469"/>
      <c r="Q399" s="469"/>
      <c r="R399" s="469"/>
      <c r="S399" s="469"/>
      <c r="T399" s="470"/>
      <c r="U399" s="194"/>
    </row>
    <row r="400" spans="1:27" s="202" customFormat="1" ht="360" customHeight="1" x14ac:dyDescent="0.3">
      <c r="A400" s="198">
        <v>1</v>
      </c>
      <c r="B400" s="200" t="s">
        <v>3614</v>
      </c>
      <c r="C400" s="241" t="s">
        <v>3615</v>
      </c>
      <c r="D400" s="237" t="s">
        <v>0</v>
      </c>
      <c r="E400" s="200"/>
      <c r="F400" s="238" t="s">
        <v>113</v>
      </c>
      <c r="G400" s="198" t="s">
        <v>3616</v>
      </c>
      <c r="H400" s="198" t="s">
        <v>53</v>
      </c>
      <c r="I400" s="198" t="s">
        <v>33</v>
      </c>
      <c r="J400" s="237" t="s">
        <v>325</v>
      </c>
      <c r="K400" s="237" t="s">
        <v>32</v>
      </c>
      <c r="L400" s="238" t="s">
        <v>3474</v>
      </c>
      <c r="M400" s="238" t="s">
        <v>3617</v>
      </c>
      <c r="N400" s="246" t="s">
        <v>1360</v>
      </c>
      <c r="O400" s="185" t="s">
        <v>906</v>
      </c>
      <c r="P400" s="185" t="s">
        <v>3475</v>
      </c>
      <c r="Q400" s="197" t="s">
        <v>3618</v>
      </c>
      <c r="R400" s="214" t="s">
        <v>3619</v>
      </c>
      <c r="S400" s="224"/>
      <c r="T400" s="224"/>
      <c r="U400" s="194">
        <v>1</v>
      </c>
    </row>
    <row r="401" spans="1:21" s="4" customFormat="1" ht="20.25" customHeight="1" x14ac:dyDescent="0.3">
      <c r="A401" s="462" t="s">
        <v>636</v>
      </c>
      <c r="B401" s="463"/>
      <c r="C401" s="463"/>
      <c r="D401" s="463"/>
      <c r="E401" s="463"/>
      <c r="F401" s="463"/>
      <c r="G401" s="463"/>
      <c r="H401" s="463"/>
      <c r="I401" s="463"/>
      <c r="J401" s="463"/>
      <c r="K401" s="463"/>
      <c r="L401" s="463"/>
      <c r="M401" s="463"/>
      <c r="N401" s="463"/>
      <c r="O401" s="463"/>
      <c r="P401" s="463"/>
      <c r="Q401" s="463"/>
      <c r="R401" s="463"/>
      <c r="S401" s="463"/>
      <c r="T401" s="464"/>
      <c r="U401" s="230"/>
    </row>
    <row r="402" spans="1:21" s="4" customFormat="1" ht="20.25" customHeight="1" x14ac:dyDescent="0.3">
      <c r="A402" s="471" t="s">
        <v>3742</v>
      </c>
      <c r="B402" s="472"/>
      <c r="C402" s="472"/>
      <c r="D402" s="472"/>
      <c r="E402" s="472"/>
      <c r="F402" s="472"/>
      <c r="G402" s="472"/>
      <c r="H402" s="472"/>
      <c r="I402" s="472"/>
      <c r="J402" s="472"/>
      <c r="K402" s="472"/>
      <c r="L402" s="472"/>
      <c r="M402" s="472"/>
      <c r="N402" s="472"/>
      <c r="O402" s="472"/>
      <c r="P402" s="472"/>
      <c r="Q402" s="472"/>
      <c r="R402" s="472"/>
      <c r="S402" s="472"/>
      <c r="T402" s="473"/>
      <c r="U402" s="230"/>
    </row>
    <row r="403" spans="1:21" s="202" customFormat="1" ht="20.25" customHeight="1" x14ac:dyDescent="0.3">
      <c r="A403" s="468" t="s">
        <v>42</v>
      </c>
      <c r="B403" s="469"/>
      <c r="C403" s="469"/>
      <c r="D403" s="469"/>
      <c r="E403" s="469"/>
      <c r="F403" s="469"/>
      <c r="G403" s="469"/>
      <c r="H403" s="469"/>
      <c r="I403" s="469"/>
      <c r="J403" s="469"/>
      <c r="K403" s="469"/>
      <c r="L403" s="469"/>
      <c r="M403" s="469"/>
      <c r="N403" s="469"/>
      <c r="O403" s="469"/>
      <c r="P403" s="469"/>
      <c r="Q403" s="469"/>
      <c r="R403" s="469"/>
      <c r="S403" s="469"/>
      <c r="T403" s="470"/>
      <c r="U403" s="194"/>
    </row>
    <row r="404" spans="1:21" s="202" customFormat="1" ht="360" customHeight="1" x14ac:dyDescent="0.3">
      <c r="A404" s="198">
        <v>1</v>
      </c>
      <c r="B404" s="200" t="s">
        <v>3743</v>
      </c>
      <c r="C404" s="197" t="s">
        <v>3744</v>
      </c>
      <c r="D404" s="200" t="s">
        <v>0</v>
      </c>
      <c r="E404" s="200"/>
      <c r="F404" s="238" t="s">
        <v>49</v>
      </c>
      <c r="G404" s="198" t="s">
        <v>667</v>
      </c>
      <c r="H404" s="198" t="s">
        <v>53</v>
      </c>
      <c r="I404" s="198" t="s">
        <v>33</v>
      </c>
      <c r="J404" s="237" t="s">
        <v>325</v>
      </c>
      <c r="K404" s="237" t="s">
        <v>32</v>
      </c>
      <c r="L404" s="238" t="s">
        <v>55</v>
      </c>
      <c r="M404" s="198" t="s">
        <v>3745</v>
      </c>
      <c r="N404" s="237" t="s">
        <v>1312</v>
      </c>
      <c r="O404" s="185" t="s">
        <v>906</v>
      </c>
      <c r="P404" s="185" t="s">
        <v>2651</v>
      </c>
      <c r="Q404" s="197" t="s">
        <v>3746</v>
      </c>
      <c r="R404" s="214" t="s">
        <v>3747</v>
      </c>
      <c r="S404" s="224"/>
      <c r="T404" s="224"/>
      <c r="U404" s="194">
        <v>1</v>
      </c>
    </row>
    <row r="405" spans="1:21" s="202" customFormat="1" ht="20.25" customHeight="1" x14ac:dyDescent="0.3">
      <c r="A405" s="468" t="s">
        <v>43</v>
      </c>
      <c r="B405" s="469"/>
      <c r="C405" s="469"/>
      <c r="D405" s="469"/>
      <c r="E405" s="469"/>
      <c r="F405" s="469"/>
      <c r="G405" s="469"/>
      <c r="H405" s="469"/>
      <c r="I405" s="469"/>
      <c r="J405" s="469"/>
      <c r="K405" s="469"/>
      <c r="L405" s="469"/>
      <c r="M405" s="469"/>
      <c r="N405" s="469"/>
      <c r="O405" s="469"/>
      <c r="P405" s="469"/>
      <c r="Q405" s="469"/>
      <c r="R405" s="469"/>
      <c r="S405" s="469"/>
      <c r="T405" s="470"/>
      <c r="U405" s="194"/>
    </row>
    <row r="406" spans="1:21" s="202" customFormat="1" ht="360" customHeight="1" x14ac:dyDescent="0.3">
      <c r="A406" s="198">
        <v>1</v>
      </c>
      <c r="B406" s="200" t="s">
        <v>3748</v>
      </c>
      <c r="C406" s="241" t="s">
        <v>3749</v>
      </c>
      <c r="D406" s="237" t="s">
        <v>0</v>
      </c>
      <c r="E406" s="237"/>
      <c r="F406" s="238" t="s">
        <v>3750</v>
      </c>
      <c r="G406" s="198" t="s">
        <v>667</v>
      </c>
      <c r="H406" s="198" t="s">
        <v>53</v>
      </c>
      <c r="I406" s="198" t="s">
        <v>33</v>
      </c>
      <c r="J406" s="237" t="s">
        <v>234</v>
      </c>
      <c r="K406" s="237" t="s">
        <v>32</v>
      </c>
      <c r="L406" s="238" t="s">
        <v>55</v>
      </c>
      <c r="M406" s="198" t="s">
        <v>3751</v>
      </c>
      <c r="N406" s="237" t="s">
        <v>3732</v>
      </c>
      <c r="O406" s="185" t="s">
        <v>906</v>
      </c>
      <c r="P406" s="185" t="s">
        <v>2651</v>
      </c>
      <c r="Q406" s="197" t="s">
        <v>3752</v>
      </c>
      <c r="R406" s="214" t="s">
        <v>3753</v>
      </c>
      <c r="S406" s="224"/>
      <c r="T406" s="224"/>
      <c r="U406" s="194">
        <v>1</v>
      </c>
    </row>
    <row r="407" spans="1:21" s="202" customFormat="1" ht="20.25" customHeight="1" x14ac:dyDescent="0.3">
      <c r="A407" s="468" t="s">
        <v>3754</v>
      </c>
      <c r="B407" s="469"/>
      <c r="C407" s="469"/>
      <c r="D407" s="469"/>
      <c r="E407" s="469"/>
      <c r="F407" s="469"/>
      <c r="G407" s="469"/>
      <c r="H407" s="469"/>
      <c r="I407" s="469"/>
      <c r="J407" s="469"/>
      <c r="K407" s="469"/>
      <c r="L407" s="469"/>
      <c r="M407" s="469"/>
      <c r="N407" s="469"/>
      <c r="O407" s="469"/>
      <c r="P407" s="469"/>
      <c r="Q407" s="469"/>
      <c r="R407" s="469"/>
      <c r="S407" s="469"/>
      <c r="T407" s="470"/>
      <c r="U407" s="194"/>
    </row>
    <row r="408" spans="1:21" s="202" customFormat="1" ht="20.25" customHeight="1" x14ac:dyDescent="0.3">
      <c r="A408" s="468" t="s">
        <v>42</v>
      </c>
      <c r="B408" s="469"/>
      <c r="C408" s="469"/>
      <c r="D408" s="469"/>
      <c r="E408" s="469"/>
      <c r="F408" s="469"/>
      <c r="G408" s="469"/>
      <c r="H408" s="469"/>
      <c r="I408" s="469"/>
      <c r="J408" s="469"/>
      <c r="K408" s="469"/>
      <c r="L408" s="469"/>
      <c r="M408" s="469"/>
      <c r="N408" s="469"/>
      <c r="O408" s="469"/>
      <c r="P408" s="469"/>
      <c r="Q408" s="469"/>
      <c r="R408" s="469"/>
      <c r="S408" s="469"/>
      <c r="T408" s="470"/>
      <c r="U408" s="194"/>
    </row>
    <row r="409" spans="1:21" s="202" customFormat="1" ht="360" customHeight="1" x14ac:dyDescent="0.3">
      <c r="A409" s="198">
        <v>1</v>
      </c>
      <c r="B409" s="200" t="s">
        <v>3755</v>
      </c>
      <c r="C409" s="197" t="s">
        <v>3756</v>
      </c>
      <c r="D409" s="200" t="s">
        <v>0</v>
      </c>
      <c r="E409" s="200"/>
      <c r="F409" s="238" t="s">
        <v>49</v>
      </c>
      <c r="G409" s="198" t="s">
        <v>3757</v>
      </c>
      <c r="H409" s="198" t="s">
        <v>53</v>
      </c>
      <c r="I409" s="198" t="s">
        <v>33</v>
      </c>
      <c r="J409" s="237" t="s">
        <v>260</v>
      </c>
      <c r="K409" s="237" t="s">
        <v>32</v>
      </c>
      <c r="L409" s="238" t="s">
        <v>55</v>
      </c>
      <c r="M409" s="198" t="s">
        <v>3758</v>
      </c>
      <c r="N409" s="237" t="s">
        <v>1312</v>
      </c>
      <c r="O409" s="185" t="s">
        <v>906</v>
      </c>
      <c r="P409" s="185" t="s">
        <v>2651</v>
      </c>
      <c r="Q409" s="197" t="s">
        <v>3759</v>
      </c>
      <c r="R409" s="214" t="s">
        <v>3760</v>
      </c>
      <c r="S409" s="224"/>
      <c r="T409" s="224"/>
      <c r="U409" s="194">
        <v>1</v>
      </c>
    </row>
    <row r="410" spans="1:21" s="202" customFormat="1" ht="20.25" customHeight="1" x14ac:dyDescent="0.3">
      <c r="A410" s="468" t="s">
        <v>43</v>
      </c>
      <c r="B410" s="469"/>
      <c r="C410" s="469"/>
      <c r="D410" s="469"/>
      <c r="E410" s="469"/>
      <c r="F410" s="469"/>
      <c r="G410" s="469"/>
      <c r="H410" s="469"/>
      <c r="I410" s="469"/>
      <c r="J410" s="469"/>
      <c r="K410" s="469"/>
      <c r="L410" s="469"/>
      <c r="M410" s="469"/>
      <c r="N410" s="469"/>
      <c r="O410" s="469"/>
      <c r="P410" s="469"/>
      <c r="Q410" s="469"/>
      <c r="R410" s="469"/>
      <c r="S410" s="469"/>
      <c r="T410" s="470"/>
      <c r="U410" s="194"/>
    </row>
    <row r="411" spans="1:21" s="202" customFormat="1" ht="360" customHeight="1" x14ac:dyDescent="0.3">
      <c r="A411" s="198">
        <v>1</v>
      </c>
      <c r="B411" s="200" t="s">
        <v>3761</v>
      </c>
      <c r="C411" s="241" t="s">
        <v>3762</v>
      </c>
      <c r="D411" s="237" t="s">
        <v>0</v>
      </c>
      <c r="E411" s="237"/>
      <c r="F411" s="238" t="s">
        <v>3763</v>
      </c>
      <c r="G411" s="198" t="s">
        <v>3757</v>
      </c>
      <c r="H411" s="198" t="s">
        <v>53</v>
      </c>
      <c r="I411" s="198" t="s">
        <v>33</v>
      </c>
      <c r="J411" s="237" t="s">
        <v>234</v>
      </c>
      <c r="K411" s="237" t="s">
        <v>32</v>
      </c>
      <c r="L411" s="238" t="s">
        <v>55</v>
      </c>
      <c r="M411" s="198" t="s">
        <v>3751</v>
      </c>
      <c r="N411" s="237" t="s">
        <v>3732</v>
      </c>
      <c r="O411" s="185" t="s">
        <v>906</v>
      </c>
      <c r="P411" s="185" t="s">
        <v>2651</v>
      </c>
      <c r="Q411" s="197" t="s">
        <v>3764</v>
      </c>
      <c r="R411" s="214" t="s">
        <v>3765</v>
      </c>
      <c r="S411" s="224"/>
      <c r="T411" s="224"/>
      <c r="U411" s="194">
        <v>1</v>
      </c>
    </row>
    <row r="412" spans="1:21" s="202" customFormat="1" ht="20.25" customHeight="1" x14ac:dyDescent="0.3">
      <c r="A412" s="468" t="s">
        <v>3766</v>
      </c>
      <c r="B412" s="469"/>
      <c r="C412" s="469"/>
      <c r="D412" s="469"/>
      <c r="E412" s="469"/>
      <c r="F412" s="469"/>
      <c r="G412" s="469"/>
      <c r="H412" s="469"/>
      <c r="I412" s="469"/>
      <c r="J412" s="469"/>
      <c r="K412" s="469"/>
      <c r="L412" s="469"/>
      <c r="M412" s="469"/>
      <c r="N412" s="469"/>
      <c r="O412" s="469"/>
      <c r="P412" s="469"/>
      <c r="Q412" s="469"/>
      <c r="R412" s="469"/>
      <c r="S412" s="469"/>
      <c r="T412" s="470"/>
      <c r="U412" s="194"/>
    </row>
    <row r="413" spans="1:21" s="202" customFormat="1" ht="20.25" customHeight="1" x14ac:dyDescent="0.3">
      <c r="A413" s="468" t="s">
        <v>42</v>
      </c>
      <c r="B413" s="469"/>
      <c r="C413" s="469"/>
      <c r="D413" s="469"/>
      <c r="E413" s="469"/>
      <c r="F413" s="469"/>
      <c r="G413" s="469"/>
      <c r="H413" s="469"/>
      <c r="I413" s="469"/>
      <c r="J413" s="469"/>
      <c r="K413" s="469"/>
      <c r="L413" s="469"/>
      <c r="M413" s="469"/>
      <c r="N413" s="469"/>
      <c r="O413" s="469"/>
      <c r="P413" s="469"/>
      <c r="Q413" s="469"/>
      <c r="R413" s="469"/>
      <c r="S413" s="469"/>
      <c r="T413" s="470"/>
      <c r="U413" s="194"/>
    </row>
    <row r="414" spans="1:21" s="202" customFormat="1" ht="360" customHeight="1" x14ac:dyDescent="0.3">
      <c r="A414" s="198">
        <v>1</v>
      </c>
      <c r="B414" s="200" t="s">
        <v>3767</v>
      </c>
      <c r="C414" s="197" t="s">
        <v>3768</v>
      </c>
      <c r="D414" s="200"/>
      <c r="E414" s="200" t="s">
        <v>0</v>
      </c>
      <c r="F414" s="238" t="s">
        <v>990</v>
      </c>
      <c r="G414" s="198" t="s">
        <v>658</v>
      </c>
      <c r="H414" s="198" t="s">
        <v>53</v>
      </c>
      <c r="I414" s="198" t="s">
        <v>33</v>
      </c>
      <c r="J414" s="237" t="s">
        <v>234</v>
      </c>
      <c r="K414" s="237" t="s">
        <v>32</v>
      </c>
      <c r="L414" s="238" t="s">
        <v>55</v>
      </c>
      <c r="M414" s="198" t="s">
        <v>3769</v>
      </c>
      <c r="N414" s="237" t="s">
        <v>1312</v>
      </c>
      <c r="O414" s="185" t="s">
        <v>906</v>
      </c>
      <c r="P414" s="185" t="s">
        <v>2651</v>
      </c>
      <c r="Q414" s="197" t="s">
        <v>3770</v>
      </c>
      <c r="R414" s="214" t="s">
        <v>3771</v>
      </c>
      <c r="S414" s="224"/>
      <c r="T414" s="224"/>
      <c r="U414" s="194">
        <v>1</v>
      </c>
    </row>
    <row r="415" spans="1:21" s="202" customFormat="1" ht="20.25" customHeight="1" x14ac:dyDescent="0.3">
      <c r="A415" s="468" t="s">
        <v>43</v>
      </c>
      <c r="B415" s="469"/>
      <c r="C415" s="469"/>
      <c r="D415" s="469"/>
      <c r="E415" s="469"/>
      <c r="F415" s="469"/>
      <c r="G415" s="469"/>
      <c r="H415" s="469"/>
      <c r="I415" s="469"/>
      <c r="J415" s="469"/>
      <c r="K415" s="469"/>
      <c r="L415" s="469"/>
      <c r="M415" s="469"/>
      <c r="N415" s="469"/>
      <c r="O415" s="469"/>
      <c r="P415" s="469"/>
      <c r="Q415" s="469"/>
      <c r="R415" s="469"/>
      <c r="S415" s="469"/>
      <c r="T415" s="470"/>
      <c r="U415" s="194"/>
    </row>
    <row r="416" spans="1:21" s="202" customFormat="1" ht="360" customHeight="1" x14ac:dyDescent="0.3">
      <c r="A416" s="198">
        <v>1</v>
      </c>
      <c r="B416" s="200" t="s">
        <v>3772</v>
      </c>
      <c r="C416" s="241" t="s">
        <v>3773</v>
      </c>
      <c r="D416" s="237" t="s">
        <v>0</v>
      </c>
      <c r="E416" s="237"/>
      <c r="F416" s="238" t="s">
        <v>429</v>
      </c>
      <c r="G416" s="198" t="s">
        <v>3774</v>
      </c>
      <c r="H416" s="198" t="s">
        <v>53</v>
      </c>
      <c r="I416" s="198" t="s">
        <v>33</v>
      </c>
      <c r="J416" s="237" t="s">
        <v>234</v>
      </c>
      <c r="K416" s="237" t="s">
        <v>32</v>
      </c>
      <c r="L416" s="238" t="s">
        <v>55</v>
      </c>
      <c r="M416" s="198" t="s">
        <v>3751</v>
      </c>
      <c r="N416" s="237" t="s">
        <v>3732</v>
      </c>
      <c r="O416" s="185" t="s">
        <v>906</v>
      </c>
      <c r="P416" s="185" t="s">
        <v>2651</v>
      </c>
      <c r="Q416" s="197" t="s">
        <v>3775</v>
      </c>
      <c r="R416" s="214" t="s">
        <v>3776</v>
      </c>
      <c r="S416" s="224"/>
      <c r="T416" s="224"/>
      <c r="U416" s="194">
        <v>1</v>
      </c>
    </row>
    <row r="417" spans="1:21" s="202" customFormat="1" ht="20.25" customHeight="1" x14ac:dyDescent="0.3">
      <c r="A417" s="468" t="s">
        <v>3777</v>
      </c>
      <c r="B417" s="469"/>
      <c r="C417" s="469"/>
      <c r="D417" s="469"/>
      <c r="E417" s="469"/>
      <c r="F417" s="469"/>
      <c r="G417" s="469"/>
      <c r="H417" s="469"/>
      <c r="I417" s="469"/>
      <c r="J417" s="469"/>
      <c r="K417" s="469"/>
      <c r="L417" s="469"/>
      <c r="M417" s="469"/>
      <c r="N417" s="469"/>
      <c r="O417" s="469"/>
      <c r="P417" s="469"/>
      <c r="Q417" s="469"/>
      <c r="R417" s="469"/>
      <c r="S417" s="469"/>
      <c r="T417" s="470"/>
      <c r="U417" s="194"/>
    </row>
    <row r="418" spans="1:21" s="202" customFormat="1" ht="20.25" customHeight="1" x14ac:dyDescent="0.3">
      <c r="A418" s="468" t="s">
        <v>43</v>
      </c>
      <c r="B418" s="469"/>
      <c r="C418" s="469"/>
      <c r="D418" s="469"/>
      <c r="E418" s="469"/>
      <c r="F418" s="469"/>
      <c r="G418" s="469"/>
      <c r="H418" s="469"/>
      <c r="I418" s="469"/>
      <c r="J418" s="469"/>
      <c r="K418" s="469"/>
      <c r="L418" s="469"/>
      <c r="M418" s="469"/>
      <c r="N418" s="469"/>
      <c r="O418" s="469"/>
      <c r="P418" s="469"/>
      <c r="Q418" s="469"/>
      <c r="R418" s="469"/>
      <c r="S418" s="469"/>
      <c r="T418" s="470"/>
      <c r="U418" s="194"/>
    </row>
    <row r="419" spans="1:21" s="202" customFormat="1" ht="360" customHeight="1" x14ac:dyDescent="0.3">
      <c r="A419" s="198">
        <v>1</v>
      </c>
      <c r="B419" s="200" t="s">
        <v>3778</v>
      </c>
      <c r="C419" s="241">
        <v>28418</v>
      </c>
      <c r="D419" s="237"/>
      <c r="E419" s="237" t="s">
        <v>0</v>
      </c>
      <c r="F419" s="238" t="s">
        <v>3779</v>
      </c>
      <c r="G419" s="198" t="s">
        <v>670</v>
      </c>
      <c r="H419" s="198" t="s">
        <v>53</v>
      </c>
      <c r="I419" s="198" t="s">
        <v>33</v>
      </c>
      <c r="J419" s="237" t="s">
        <v>325</v>
      </c>
      <c r="K419" s="237" t="s">
        <v>32</v>
      </c>
      <c r="L419" s="238" t="s">
        <v>55</v>
      </c>
      <c r="M419" s="198" t="s">
        <v>3780</v>
      </c>
      <c r="N419" s="237" t="s">
        <v>3732</v>
      </c>
      <c r="O419" s="185" t="s">
        <v>906</v>
      </c>
      <c r="P419" s="185" t="s">
        <v>2651</v>
      </c>
      <c r="Q419" s="197" t="s">
        <v>3781</v>
      </c>
      <c r="R419" s="214" t="s">
        <v>3782</v>
      </c>
      <c r="S419" s="224"/>
      <c r="T419" s="224"/>
      <c r="U419" s="194">
        <v>1</v>
      </c>
    </row>
    <row r="420" spans="1:21" s="202" customFormat="1" ht="20.25" customHeight="1" x14ac:dyDescent="0.3">
      <c r="A420" s="468" t="s">
        <v>3783</v>
      </c>
      <c r="B420" s="469"/>
      <c r="C420" s="469"/>
      <c r="D420" s="469"/>
      <c r="E420" s="469"/>
      <c r="F420" s="469"/>
      <c r="G420" s="469"/>
      <c r="H420" s="469"/>
      <c r="I420" s="469"/>
      <c r="J420" s="469"/>
      <c r="K420" s="469"/>
      <c r="L420" s="469"/>
      <c r="M420" s="469"/>
      <c r="N420" s="469"/>
      <c r="O420" s="469"/>
      <c r="P420" s="469"/>
      <c r="Q420" s="469"/>
      <c r="R420" s="469"/>
      <c r="S420" s="469"/>
      <c r="T420" s="470"/>
      <c r="U420" s="194"/>
    </row>
    <row r="421" spans="1:21" s="202" customFormat="1" ht="20.25" customHeight="1" x14ac:dyDescent="0.3">
      <c r="A421" s="468" t="s">
        <v>43</v>
      </c>
      <c r="B421" s="469"/>
      <c r="C421" s="469"/>
      <c r="D421" s="469"/>
      <c r="E421" s="469"/>
      <c r="F421" s="469"/>
      <c r="G421" s="469"/>
      <c r="H421" s="469"/>
      <c r="I421" s="469"/>
      <c r="J421" s="469"/>
      <c r="K421" s="469"/>
      <c r="L421" s="469"/>
      <c r="M421" s="469"/>
      <c r="N421" s="469"/>
      <c r="O421" s="469"/>
      <c r="P421" s="469"/>
      <c r="Q421" s="469"/>
      <c r="R421" s="469"/>
      <c r="S421" s="469"/>
      <c r="T421" s="470"/>
      <c r="U421" s="194"/>
    </row>
    <row r="422" spans="1:21" s="202" customFormat="1" ht="360" customHeight="1" x14ac:dyDescent="0.3">
      <c r="A422" s="198">
        <v>1</v>
      </c>
      <c r="B422" s="200" t="s">
        <v>3784</v>
      </c>
      <c r="C422" s="241" t="s">
        <v>3785</v>
      </c>
      <c r="D422" s="237"/>
      <c r="E422" s="237" t="s">
        <v>0</v>
      </c>
      <c r="F422" s="238" t="s">
        <v>3750</v>
      </c>
      <c r="G422" s="198" t="s">
        <v>3786</v>
      </c>
      <c r="H422" s="198" t="s">
        <v>53</v>
      </c>
      <c r="I422" s="198" t="s">
        <v>33</v>
      </c>
      <c r="J422" s="237" t="s">
        <v>242</v>
      </c>
      <c r="K422" s="237" t="s">
        <v>32</v>
      </c>
      <c r="L422" s="238" t="s">
        <v>55</v>
      </c>
      <c r="M422" s="198" t="s">
        <v>3751</v>
      </c>
      <c r="N422" s="237" t="s">
        <v>3732</v>
      </c>
      <c r="O422" s="185" t="s">
        <v>906</v>
      </c>
      <c r="P422" s="185" t="s">
        <v>2651</v>
      </c>
      <c r="Q422" s="197" t="s">
        <v>3787</v>
      </c>
      <c r="R422" s="214" t="s">
        <v>3788</v>
      </c>
      <c r="S422" s="224"/>
      <c r="T422" s="224"/>
      <c r="U422" s="194">
        <v>1</v>
      </c>
    </row>
    <row r="423" spans="1:21" s="202" customFormat="1" ht="20.25" customHeight="1" x14ac:dyDescent="0.3">
      <c r="A423" s="468" t="s">
        <v>3789</v>
      </c>
      <c r="B423" s="469"/>
      <c r="C423" s="469"/>
      <c r="D423" s="469"/>
      <c r="E423" s="469"/>
      <c r="F423" s="469"/>
      <c r="G423" s="469"/>
      <c r="H423" s="469"/>
      <c r="I423" s="469"/>
      <c r="J423" s="469"/>
      <c r="K423" s="469"/>
      <c r="L423" s="469"/>
      <c r="M423" s="469"/>
      <c r="N423" s="469"/>
      <c r="O423" s="469"/>
      <c r="P423" s="469"/>
      <c r="Q423" s="469"/>
      <c r="R423" s="469"/>
      <c r="S423" s="469"/>
      <c r="T423" s="470"/>
      <c r="U423" s="194"/>
    </row>
    <row r="424" spans="1:21" s="202" customFormat="1" ht="20.25" customHeight="1" x14ac:dyDescent="0.3">
      <c r="A424" s="468" t="s">
        <v>43</v>
      </c>
      <c r="B424" s="469"/>
      <c r="C424" s="469"/>
      <c r="D424" s="469"/>
      <c r="E424" s="469"/>
      <c r="F424" s="469"/>
      <c r="G424" s="469"/>
      <c r="H424" s="469"/>
      <c r="I424" s="469"/>
      <c r="J424" s="469"/>
      <c r="K424" s="469"/>
      <c r="L424" s="469"/>
      <c r="M424" s="469"/>
      <c r="N424" s="469"/>
      <c r="O424" s="469"/>
      <c r="P424" s="469"/>
      <c r="Q424" s="469"/>
      <c r="R424" s="469"/>
      <c r="S424" s="469"/>
      <c r="T424" s="470"/>
      <c r="U424" s="194"/>
    </row>
    <row r="425" spans="1:21" s="202" customFormat="1" ht="360" customHeight="1" x14ac:dyDescent="0.3">
      <c r="A425" s="198">
        <v>1</v>
      </c>
      <c r="B425" s="200" t="s">
        <v>3790</v>
      </c>
      <c r="C425" s="241" t="s">
        <v>3791</v>
      </c>
      <c r="D425" s="237" t="s">
        <v>0</v>
      </c>
      <c r="E425" s="237"/>
      <c r="F425" s="238" t="s">
        <v>3386</v>
      </c>
      <c r="G425" s="198" t="s">
        <v>666</v>
      </c>
      <c r="H425" s="198" t="s">
        <v>53</v>
      </c>
      <c r="I425" s="198" t="s">
        <v>33</v>
      </c>
      <c r="J425" s="237" t="s">
        <v>325</v>
      </c>
      <c r="K425" s="237" t="s">
        <v>32</v>
      </c>
      <c r="L425" s="238" t="s">
        <v>55</v>
      </c>
      <c r="M425" s="198" t="s">
        <v>3792</v>
      </c>
      <c r="N425" s="237" t="s">
        <v>3732</v>
      </c>
      <c r="O425" s="185" t="s">
        <v>906</v>
      </c>
      <c r="P425" s="185" t="s">
        <v>2651</v>
      </c>
      <c r="Q425" s="197" t="s">
        <v>3793</v>
      </c>
      <c r="R425" s="214" t="s">
        <v>3794</v>
      </c>
      <c r="S425" s="224"/>
      <c r="T425" s="224"/>
      <c r="U425" s="194">
        <v>1</v>
      </c>
    </row>
    <row r="426" spans="1:21" s="202" customFormat="1" ht="20.25" customHeight="1" x14ac:dyDescent="0.3">
      <c r="A426" s="468" t="s">
        <v>3795</v>
      </c>
      <c r="B426" s="469"/>
      <c r="C426" s="469"/>
      <c r="D426" s="469"/>
      <c r="E426" s="469"/>
      <c r="F426" s="469"/>
      <c r="G426" s="469"/>
      <c r="H426" s="469"/>
      <c r="I426" s="469"/>
      <c r="J426" s="469"/>
      <c r="K426" s="469"/>
      <c r="L426" s="469"/>
      <c r="M426" s="469"/>
      <c r="N426" s="469"/>
      <c r="O426" s="469"/>
      <c r="P426" s="469"/>
      <c r="Q426" s="469"/>
      <c r="R426" s="469"/>
      <c r="S426" s="469"/>
      <c r="T426" s="470"/>
      <c r="U426" s="194"/>
    </row>
    <row r="427" spans="1:21" s="202" customFormat="1" ht="20.25" customHeight="1" x14ac:dyDescent="0.3">
      <c r="A427" s="468" t="s">
        <v>43</v>
      </c>
      <c r="B427" s="469"/>
      <c r="C427" s="469"/>
      <c r="D427" s="469"/>
      <c r="E427" s="469"/>
      <c r="F427" s="469"/>
      <c r="G427" s="469"/>
      <c r="H427" s="469"/>
      <c r="I427" s="469"/>
      <c r="J427" s="469"/>
      <c r="K427" s="469"/>
      <c r="L427" s="469"/>
      <c r="M427" s="469"/>
      <c r="N427" s="469"/>
      <c r="O427" s="469"/>
      <c r="P427" s="469"/>
      <c r="Q427" s="469"/>
      <c r="R427" s="469"/>
      <c r="S427" s="469"/>
      <c r="T427" s="470"/>
      <c r="U427" s="194"/>
    </row>
    <row r="428" spans="1:21" s="202" customFormat="1" ht="360" customHeight="1" x14ac:dyDescent="0.3">
      <c r="A428" s="198">
        <v>1</v>
      </c>
      <c r="B428" s="200" t="s">
        <v>3796</v>
      </c>
      <c r="C428" s="241" t="s">
        <v>3797</v>
      </c>
      <c r="D428" s="237"/>
      <c r="E428" s="237" t="s">
        <v>0</v>
      </c>
      <c r="F428" s="238" t="s">
        <v>3798</v>
      </c>
      <c r="G428" s="198" t="s">
        <v>665</v>
      </c>
      <c r="H428" s="198" t="s">
        <v>53</v>
      </c>
      <c r="I428" s="198" t="s">
        <v>33</v>
      </c>
      <c r="J428" s="237" t="s">
        <v>260</v>
      </c>
      <c r="K428" s="237" t="s">
        <v>32</v>
      </c>
      <c r="L428" s="238" t="s">
        <v>55</v>
      </c>
      <c r="M428" s="198" t="s">
        <v>3799</v>
      </c>
      <c r="N428" s="237" t="s">
        <v>3732</v>
      </c>
      <c r="O428" s="185" t="s">
        <v>906</v>
      </c>
      <c r="P428" s="185" t="s">
        <v>2651</v>
      </c>
      <c r="Q428" s="197" t="s">
        <v>3800</v>
      </c>
      <c r="R428" s="214" t="s">
        <v>3801</v>
      </c>
      <c r="S428" s="224"/>
      <c r="T428" s="224"/>
      <c r="U428" s="194">
        <v>1</v>
      </c>
    </row>
    <row r="429" spans="1:21" s="202" customFormat="1" ht="20.25" customHeight="1" x14ac:dyDescent="0.3">
      <c r="A429" s="468" t="s">
        <v>3802</v>
      </c>
      <c r="B429" s="469"/>
      <c r="C429" s="469"/>
      <c r="D429" s="469"/>
      <c r="E429" s="469"/>
      <c r="F429" s="469"/>
      <c r="G429" s="469"/>
      <c r="H429" s="469"/>
      <c r="I429" s="469"/>
      <c r="J429" s="469"/>
      <c r="K429" s="469"/>
      <c r="L429" s="469"/>
      <c r="M429" s="469"/>
      <c r="N429" s="469"/>
      <c r="O429" s="469"/>
      <c r="P429" s="469"/>
      <c r="Q429" s="469"/>
      <c r="R429" s="469"/>
      <c r="S429" s="469"/>
      <c r="T429" s="470"/>
      <c r="U429" s="194"/>
    </row>
    <row r="430" spans="1:21" s="202" customFormat="1" ht="20.25" customHeight="1" x14ac:dyDescent="0.3">
      <c r="A430" s="468" t="s">
        <v>43</v>
      </c>
      <c r="B430" s="469"/>
      <c r="C430" s="469"/>
      <c r="D430" s="469"/>
      <c r="E430" s="469"/>
      <c r="F430" s="469"/>
      <c r="G430" s="469"/>
      <c r="H430" s="469"/>
      <c r="I430" s="469"/>
      <c r="J430" s="469"/>
      <c r="K430" s="469"/>
      <c r="L430" s="469"/>
      <c r="M430" s="469"/>
      <c r="N430" s="469"/>
      <c r="O430" s="469"/>
      <c r="P430" s="469"/>
      <c r="Q430" s="469"/>
      <c r="R430" s="469"/>
      <c r="S430" s="469"/>
      <c r="T430" s="470"/>
      <c r="U430" s="194"/>
    </row>
    <row r="431" spans="1:21" s="202" customFormat="1" ht="360" customHeight="1" x14ac:dyDescent="0.3">
      <c r="A431" s="198">
        <v>1</v>
      </c>
      <c r="B431" s="200" t="s">
        <v>3803</v>
      </c>
      <c r="C431" s="241" t="s">
        <v>3804</v>
      </c>
      <c r="D431" s="237" t="s">
        <v>0</v>
      </c>
      <c r="E431" s="237"/>
      <c r="F431" s="238" t="s">
        <v>429</v>
      </c>
      <c r="G431" s="198" t="s">
        <v>664</v>
      </c>
      <c r="H431" s="198" t="s">
        <v>53</v>
      </c>
      <c r="I431" s="198" t="s">
        <v>33</v>
      </c>
      <c r="J431" s="237" t="s">
        <v>260</v>
      </c>
      <c r="K431" s="237" t="s">
        <v>32</v>
      </c>
      <c r="L431" s="238" t="s">
        <v>55</v>
      </c>
      <c r="M431" s="198" t="s">
        <v>3751</v>
      </c>
      <c r="N431" s="237" t="s">
        <v>3732</v>
      </c>
      <c r="O431" s="185" t="s">
        <v>906</v>
      </c>
      <c r="P431" s="185" t="s">
        <v>2651</v>
      </c>
      <c r="Q431" s="197" t="s">
        <v>3805</v>
      </c>
      <c r="R431" s="214" t="s">
        <v>3806</v>
      </c>
      <c r="S431" s="224"/>
      <c r="T431" s="224"/>
      <c r="U431" s="194">
        <v>1</v>
      </c>
    </row>
    <row r="432" spans="1:21" s="202" customFormat="1" ht="20.25" customHeight="1" x14ac:dyDescent="0.3">
      <c r="A432" s="468" t="s">
        <v>3807</v>
      </c>
      <c r="B432" s="469"/>
      <c r="C432" s="469"/>
      <c r="D432" s="469"/>
      <c r="E432" s="469"/>
      <c r="F432" s="469"/>
      <c r="G432" s="469"/>
      <c r="H432" s="469"/>
      <c r="I432" s="469"/>
      <c r="J432" s="469"/>
      <c r="K432" s="469"/>
      <c r="L432" s="469"/>
      <c r="M432" s="469"/>
      <c r="N432" s="469"/>
      <c r="O432" s="469"/>
      <c r="P432" s="469"/>
      <c r="Q432" s="469"/>
      <c r="R432" s="469"/>
      <c r="S432" s="469"/>
      <c r="T432" s="470"/>
      <c r="U432" s="194"/>
    </row>
    <row r="433" spans="1:21" s="202" customFormat="1" ht="20.25" customHeight="1" x14ac:dyDescent="0.3">
      <c r="A433" s="468" t="s">
        <v>43</v>
      </c>
      <c r="B433" s="469"/>
      <c r="C433" s="469"/>
      <c r="D433" s="469"/>
      <c r="E433" s="469"/>
      <c r="F433" s="469"/>
      <c r="G433" s="469"/>
      <c r="H433" s="469"/>
      <c r="I433" s="469"/>
      <c r="J433" s="469"/>
      <c r="K433" s="469"/>
      <c r="L433" s="469"/>
      <c r="M433" s="469"/>
      <c r="N433" s="469"/>
      <c r="O433" s="469"/>
      <c r="P433" s="469"/>
      <c r="Q433" s="469"/>
      <c r="R433" s="469"/>
      <c r="S433" s="469"/>
      <c r="T433" s="470"/>
      <c r="U433" s="194"/>
    </row>
    <row r="434" spans="1:21" s="202" customFormat="1" ht="360" customHeight="1" x14ac:dyDescent="0.3">
      <c r="A434" s="198">
        <v>1</v>
      </c>
      <c r="B434" s="200" t="s">
        <v>3808</v>
      </c>
      <c r="C434" s="241" t="s">
        <v>3809</v>
      </c>
      <c r="D434" s="237"/>
      <c r="E434" s="237" t="s">
        <v>0</v>
      </c>
      <c r="F434" s="238" t="s">
        <v>3386</v>
      </c>
      <c r="G434" s="198" t="s">
        <v>3810</v>
      </c>
      <c r="H434" s="198" t="s">
        <v>53</v>
      </c>
      <c r="I434" s="198" t="s">
        <v>33</v>
      </c>
      <c r="J434" s="237" t="s">
        <v>260</v>
      </c>
      <c r="K434" s="237" t="s">
        <v>32</v>
      </c>
      <c r="L434" s="238" t="s">
        <v>55</v>
      </c>
      <c r="M434" s="198" t="s">
        <v>3792</v>
      </c>
      <c r="N434" s="237" t="s">
        <v>3732</v>
      </c>
      <c r="O434" s="185" t="s">
        <v>906</v>
      </c>
      <c r="P434" s="185" t="s">
        <v>2651</v>
      </c>
      <c r="Q434" s="197" t="s">
        <v>3811</v>
      </c>
      <c r="R434" s="214" t="s">
        <v>3812</v>
      </c>
      <c r="S434" s="224"/>
      <c r="T434" s="224"/>
      <c r="U434" s="194">
        <v>1</v>
      </c>
    </row>
    <row r="435" spans="1:21" s="202" customFormat="1" ht="20.25" customHeight="1" x14ac:dyDescent="0.3">
      <c r="A435" s="468" t="s">
        <v>3813</v>
      </c>
      <c r="B435" s="469"/>
      <c r="C435" s="469"/>
      <c r="D435" s="469"/>
      <c r="E435" s="469"/>
      <c r="F435" s="469"/>
      <c r="G435" s="469"/>
      <c r="H435" s="469"/>
      <c r="I435" s="469"/>
      <c r="J435" s="469"/>
      <c r="K435" s="469"/>
      <c r="L435" s="469"/>
      <c r="M435" s="469"/>
      <c r="N435" s="469"/>
      <c r="O435" s="469"/>
      <c r="P435" s="469"/>
      <c r="Q435" s="469"/>
      <c r="R435" s="469"/>
      <c r="S435" s="469"/>
      <c r="T435" s="470"/>
      <c r="U435" s="194"/>
    </row>
    <row r="436" spans="1:21" s="202" customFormat="1" ht="20.25" customHeight="1" x14ac:dyDescent="0.3">
      <c r="A436" s="468" t="s">
        <v>43</v>
      </c>
      <c r="B436" s="469"/>
      <c r="C436" s="469"/>
      <c r="D436" s="469"/>
      <c r="E436" s="469"/>
      <c r="F436" s="469"/>
      <c r="G436" s="469"/>
      <c r="H436" s="469"/>
      <c r="I436" s="469"/>
      <c r="J436" s="469"/>
      <c r="K436" s="469"/>
      <c r="L436" s="469"/>
      <c r="M436" s="469"/>
      <c r="N436" s="469"/>
      <c r="O436" s="469"/>
      <c r="P436" s="469"/>
      <c r="Q436" s="469"/>
      <c r="R436" s="469"/>
      <c r="S436" s="469"/>
      <c r="T436" s="470"/>
      <c r="U436" s="194"/>
    </row>
    <row r="437" spans="1:21" s="202" customFormat="1" ht="360" customHeight="1" x14ac:dyDescent="0.3">
      <c r="A437" s="198">
        <v>1</v>
      </c>
      <c r="B437" s="200" t="s">
        <v>3814</v>
      </c>
      <c r="C437" s="241" t="s">
        <v>3815</v>
      </c>
      <c r="D437" s="237"/>
      <c r="E437" s="237" t="s">
        <v>0</v>
      </c>
      <c r="F437" s="238" t="s">
        <v>3816</v>
      </c>
      <c r="G437" s="198" t="s">
        <v>3817</v>
      </c>
      <c r="H437" s="198" t="s">
        <v>53</v>
      </c>
      <c r="I437" s="198" t="s">
        <v>33</v>
      </c>
      <c r="J437" s="237" t="s">
        <v>325</v>
      </c>
      <c r="K437" s="237" t="s">
        <v>32</v>
      </c>
      <c r="L437" s="238" t="s">
        <v>55</v>
      </c>
      <c r="M437" s="198" t="s">
        <v>3780</v>
      </c>
      <c r="N437" s="237" t="s">
        <v>3732</v>
      </c>
      <c r="O437" s="185" t="s">
        <v>906</v>
      </c>
      <c r="P437" s="185" t="s">
        <v>2651</v>
      </c>
      <c r="Q437" s="197" t="s">
        <v>3818</v>
      </c>
      <c r="R437" s="214" t="s">
        <v>3819</v>
      </c>
      <c r="S437" s="224"/>
      <c r="T437" s="224"/>
      <c r="U437" s="194">
        <v>1</v>
      </c>
    </row>
    <row r="438" spans="1:21" s="202" customFormat="1" ht="360" customHeight="1" x14ac:dyDescent="0.3">
      <c r="A438" s="198">
        <v>2</v>
      </c>
      <c r="B438" s="200" t="s">
        <v>3820</v>
      </c>
      <c r="C438" s="241" t="s">
        <v>3821</v>
      </c>
      <c r="D438" s="237"/>
      <c r="E438" s="237" t="s">
        <v>0</v>
      </c>
      <c r="F438" s="238" t="s">
        <v>429</v>
      </c>
      <c r="G438" s="198" t="s">
        <v>3817</v>
      </c>
      <c r="H438" s="198" t="s">
        <v>53</v>
      </c>
      <c r="I438" s="198" t="s">
        <v>33</v>
      </c>
      <c r="J438" s="237" t="s">
        <v>260</v>
      </c>
      <c r="K438" s="237" t="s">
        <v>32</v>
      </c>
      <c r="L438" s="238" t="s">
        <v>55</v>
      </c>
      <c r="M438" s="198" t="s">
        <v>3751</v>
      </c>
      <c r="N438" s="237" t="s">
        <v>3732</v>
      </c>
      <c r="O438" s="185" t="s">
        <v>906</v>
      </c>
      <c r="P438" s="185" t="s">
        <v>2651</v>
      </c>
      <c r="Q438" s="197" t="s">
        <v>3822</v>
      </c>
      <c r="R438" s="214" t="s">
        <v>3823</v>
      </c>
      <c r="S438" s="224"/>
      <c r="T438" s="224"/>
      <c r="U438" s="194">
        <v>1</v>
      </c>
    </row>
    <row r="439" spans="1:21" s="4" customFormat="1" ht="20.25" customHeight="1" x14ac:dyDescent="0.3">
      <c r="A439" s="462" t="s">
        <v>572</v>
      </c>
      <c r="B439" s="463"/>
      <c r="C439" s="463"/>
      <c r="D439" s="463"/>
      <c r="E439" s="463"/>
      <c r="F439" s="463"/>
      <c r="G439" s="463"/>
      <c r="H439" s="463"/>
      <c r="I439" s="463"/>
      <c r="J439" s="463"/>
      <c r="K439" s="463"/>
      <c r="L439" s="463"/>
      <c r="M439" s="463"/>
      <c r="N439" s="463"/>
      <c r="O439" s="463"/>
      <c r="P439" s="463"/>
      <c r="Q439" s="463"/>
      <c r="R439" s="463"/>
      <c r="S439" s="463"/>
      <c r="T439" s="464"/>
      <c r="U439" s="230"/>
    </row>
    <row r="440" spans="1:21" s="4" customFormat="1" ht="20.25" customHeight="1" x14ac:dyDescent="0.3">
      <c r="A440" s="465" t="s">
        <v>4096</v>
      </c>
      <c r="B440" s="466"/>
      <c r="C440" s="466"/>
      <c r="D440" s="466"/>
      <c r="E440" s="466"/>
      <c r="F440" s="466"/>
      <c r="G440" s="466"/>
      <c r="H440" s="466"/>
      <c r="I440" s="466"/>
      <c r="J440" s="466"/>
      <c r="K440" s="466"/>
      <c r="L440" s="466"/>
      <c r="M440" s="466"/>
      <c r="N440" s="466"/>
      <c r="O440" s="466"/>
      <c r="P440" s="466"/>
      <c r="Q440" s="466"/>
      <c r="R440" s="466"/>
      <c r="S440" s="466"/>
      <c r="T440" s="467"/>
      <c r="U440" s="230"/>
    </row>
    <row r="441" spans="1:21" s="4" customFormat="1" ht="20.25" customHeight="1" x14ac:dyDescent="0.3">
      <c r="A441" s="465" t="s">
        <v>42</v>
      </c>
      <c r="B441" s="466"/>
      <c r="C441" s="466"/>
      <c r="D441" s="466"/>
      <c r="E441" s="466"/>
      <c r="F441" s="466"/>
      <c r="G441" s="466"/>
      <c r="H441" s="466"/>
      <c r="I441" s="466"/>
      <c r="J441" s="466"/>
      <c r="K441" s="466"/>
      <c r="L441" s="466"/>
      <c r="M441" s="466"/>
      <c r="N441" s="466"/>
      <c r="O441" s="466"/>
      <c r="P441" s="466"/>
      <c r="Q441" s="466"/>
      <c r="R441" s="466"/>
      <c r="S441" s="466"/>
      <c r="T441" s="467"/>
      <c r="U441" s="230"/>
    </row>
    <row r="442" spans="1:21" s="202" customFormat="1" ht="360" customHeight="1" x14ac:dyDescent="0.3">
      <c r="A442" s="185">
        <v>1</v>
      </c>
      <c r="B442" s="185" t="s">
        <v>4097</v>
      </c>
      <c r="C442" s="186">
        <v>25894</v>
      </c>
      <c r="D442" s="187" t="s">
        <v>0</v>
      </c>
      <c r="E442" s="185"/>
      <c r="F442" s="188" t="s">
        <v>49</v>
      </c>
      <c r="G442" s="185" t="s">
        <v>598</v>
      </c>
      <c r="H442" s="185" t="s">
        <v>2383</v>
      </c>
      <c r="I442" s="185" t="s">
        <v>2346</v>
      </c>
      <c r="J442" s="187" t="s">
        <v>234</v>
      </c>
      <c r="K442" s="187" t="s">
        <v>32</v>
      </c>
      <c r="L442" s="190" t="s">
        <v>55</v>
      </c>
      <c r="M442" s="185" t="s">
        <v>4098</v>
      </c>
      <c r="N442" s="187" t="s">
        <v>1312</v>
      </c>
      <c r="O442" s="185" t="s">
        <v>906</v>
      </c>
      <c r="P442" s="185" t="s">
        <v>3475</v>
      </c>
      <c r="Q442" s="191" t="s">
        <v>4099</v>
      </c>
      <c r="R442" s="213" t="s">
        <v>4100</v>
      </c>
      <c r="S442" s="224"/>
      <c r="T442" s="224"/>
      <c r="U442" s="194">
        <v>1</v>
      </c>
    </row>
    <row r="443" spans="1:21" s="202" customFormat="1" ht="20.25" x14ac:dyDescent="0.3">
      <c r="A443" s="503" t="s">
        <v>43</v>
      </c>
      <c r="B443" s="504"/>
      <c r="C443" s="504"/>
      <c r="D443" s="504"/>
      <c r="E443" s="504"/>
      <c r="F443" s="504"/>
      <c r="G443" s="504"/>
      <c r="H443" s="504"/>
      <c r="I443" s="504"/>
      <c r="J443" s="504"/>
      <c r="K443" s="504"/>
      <c r="L443" s="504"/>
      <c r="M443" s="504"/>
      <c r="N443" s="504"/>
      <c r="O443" s="504"/>
      <c r="P443" s="504"/>
      <c r="Q443" s="504"/>
      <c r="R443" s="504"/>
      <c r="S443" s="224"/>
      <c r="T443" s="224"/>
      <c r="U443" s="194"/>
    </row>
    <row r="444" spans="1:21" s="202" customFormat="1" ht="360" customHeight="1" x14ac:dyDescent="0.3">
      <c r="A444" s="185">
        <v>1</v>
      </c>
      <c r="B444" s="185" t="s">
        <v>950</v>
      </c>
      <c r="C444" s="427" t="s">
        <v>4101</v>
      </c>
      <c r="D444" s="187"/>
      <c r="E444" s="187" t="s">
        <v>0</v>
      </c>
      <c r="F444" s="188" t="s">
        <v>4102</v>
      </c>
      <c r="G444" s="185" t="s">
        <v>598</v>
      </c>
      <c r="H444" s="185" t="s">
        <v>2383</v>
      </c>
      <c r="I444" s="185" t="s">
        <v>2346</v>
      </c>
      <c r="J444" s="187" t="s">
        <v>234</v>
      </c>
      <c r="K444" s="187" t="s">
        <v>32</v>
      </c>
      <c r="L444" s="190" t="s">
        <v>55</v>
      </c>
      <c r="M444" s="185" t="s">
        <v>4103</v>
      </c>
      <c r="N444" s="187" t="s">
        <v>1360</v>
      </c>
      <c r="O444" s="185" t="s">
        <v>906</v>
      </c>
      <c r="P444" s="185" t="s">
        <v>3475</v>
      </c>
      <c r="Q444" s="191" t="s">
        <v>4104</v>
      </c>
      <c r="R444" s="213" t="s">
        <v>4105</v>
      </c>
      <c r="S444" s="224"/>
      <c r="T444" s="224"/>
      <c r="U444" s="194">
        <v>1</v>
      </c>
    </row>
    <row r="445" spans="1:21" s="202" customFormat="1" ht="360" customHeight="1" x14ac:dyDescent="0.3">
      <c r="A445" s="185">
        <v>2</v>
      </c>
      <c r="B445" s="185" t="s">
        <v>4106</v>
      </c>
      <c r="C445" s="427" t="s">
        <v>4107</v>
      </c>
      <c r="D445" s="187"/>
      <c r="E445" s="187" t="s">
        <v>0</v>
      </c>
      <c r="F445" s="188" t="s">
        <v>4108</v>
      </c>
      <c r="G445" s="185" t="s">
        <v>598</v>
      </c>
      <c r="H445" s="185" t="s">
        <v>2383</v>
      </c>
      <c r="I445" s="185" t="s">
        <v>2346</v>
      </c>
      <c r="J445" s="187" t="s">
        <v>242</v>
      </c>
      <c r="K445" s="187" t="s">
        <v>32</v>
      </c>
      <c r="L445" s="190" t="s">
        <v>55</v>
      </c>
      <c r="M445" s="185" t="s">
        <v>4109</v>
      </c>
      <c r="N445" s="187" t="s">
        <v>1360</v>
      </c>
      <c r="O445" s="185" t="s">
        <v>906</v>
      </c>
      <c r="P445" s="185" t="s">
        <v>3475</v>
      </c>
      <c r="Q445" s="191" t="s">
        <v>4110</v>
      </c>
      <c r="R445" s="213" t="s">
        <v>4111</v>
      </c>
      <c r="S445" s="224"/>
      <c r="T445" s="224"/>
      <c r="U445" s="194">
        <v>1</v>
      </c>
    </row>
    <row r="446" spans="1:21" s="202" customFormat="1" ht="360" customHeight="1" x14ac:dyDescent="0.3">
      <c r="A446" s="185">
        <v>3</v>
      </c>
      <c r="B446" s="185" t="s">
        <v>4112</v>
      </c>
      <c r="C446" s="427" t="s">
        <v>4113</v>
      </c>
      <c r="D446" s="187"/>
      <c r="E446" s="187" t="s">
        <v>0</v>
      </c>
      <c r="F446" s="188" t="s">
        <v>4114</v>
      </c>
      <c r="G446" s="185" t="s">
        <v>598</v>
      </c>
      <c r="H446" s="185" t="s">
        <v>2383</v>
      </c>
      <c r="I446" s="185" t="s">
        <v>2346</v>
      </c>
      <c r="J446" s="201">
        <v>4</v>
      </c>
      <c r="K446" s="187" t="s">
        <v>32</v>
      </c>
      <c r="L446" s="190" t="s">
        <v>55</v>
      </c>
      <c r="M446" s="187" t="s">
        <v>4115</v>
      </c>
      <c r="N446" s="187" t="s">
        <v>1360</v>
      </c>
      <c r="O446" s="185" t="s">
        <v>906</v>
      </c>
      <c r="P446" s="185" t="s">
        <v>3475</v>
      </c>
      <c r="Q446" s="191" t="s">
        <v>4110</v>
      </c>
      <c r="R446" s="213" t="s">
        <v>4116</v>
      </c>
      <c r="S446" s="224"/>
      <c r="T446" s="224"/>
      <c r="U446" s="194">
        <v>1</v>
      </c>
    </row>
    <row r="447" spans="1:21" s="202" customFormat="1" ht="20.25" customHeight="1" x14ac:dyDescent="0.3">
      <c r="A447" s="458" t="s">
        <v>4117</v>
      </c>
      <c r="B447" s="459"/>
      <c r="C447" s="459"/>
      <c r="D447" s="459"/>
      <c r="E447" s="459"/>
      <c r="F447" s="459"/>
      <c r="G447" s="459"/>
      <c r="H447" s="459"/>
      <c r="I447" s="459"/>
      <c r="J447" s="459"/>
      <c r="K447" s="459"/>
      <c r="L447" s="459"/>
      <c r="M447" s="459"/>
      <c r="N447" s="459"/>
      <c r="O447" s="459"/>
      <c r="P447" s="459"/>
      <c r="Q447" s="459"/>
      <c r="R447" s="459"/>
      <c r="S447" s="459"/>
      <c r="T447" s="460"/>
      <c r="U447" s="194"/>
    </row>
    <row r="448" spans="1:21" s="202" customFormat="1" ht="20.25" customHeight="1" x14ac:dyDescent="0.3">
      <c r="A448" s="458" t="s">
        <v>42</v>
      </c>
      <c r="B448" s="459"/>
      <c r="C448" s="459"/>
      <c r="D448" s="459"/>
      <c r="E448" s="459"/>
      <c r="F448" s="459"/>
      <c r="G448" s="459"/>
      <c r="H448" s="459"/>
      <c r="I448" s="459"/>
      <c r="J448" s="459"/>
      <c r="K448" s="459"/>
      <c r="L448" s="459"/>
      <c r="M448" s="459"/>
      <c r="N448" s="459"/>
      <c r="O448" s="459"/>
      <c r="P448" s="459"/>
      <c r="Q448" s="459"/>
      <c r="R448" s="459"/>
      <c r="S448" s="459"/>
      <c r="T448" s="460"/>
      <c r="U448" s="194"/>
    </row>
    <row r="449" spans="1:21" s="202" customFormat="1" ht="360" customHeight="1" x14ac:dyDescent="0.3">
      <c r="A449" s="185">
        <v>1</v>
      </c>
      <c r="B449" s="185" t="s">
        <v>4118</v>
      </c>
      <c r="C449" s="187" t="s">
        <v>4119</v>
      </c>
      <c r="D449" s="185" t="s">
        <v>0</v>
      </c>
      <c r="E449" s="185"/>
      <c r="F449" s="190" t="s">
        <v>49</v>
      </c>
      <c r="G449" s="185" t="s">
        <v>604</v>
      </c>
      <c r="H449" s="185" t="s">
        <v>2383</v>
      </c>
      <c r="I449" s="185" t="s">
        <v>2346</v>
      </c>
      <c r="J449" s="185" t="s">
        <v>325</v>
      </c>
      <c r="K449" s="185" t="s">
        <v>32</v>
      </c>
      <c r="L449" s="190" t="s">
        <v>55</v>
      </c>
      <c r="M449" s="185" t="s">
        <v>56</v>
      </c>
      <c r="N449" s="185" t="s">
        <v>1360</v>
      </c>
      <c r="O449" s="185" t="s">
        <v>906</v>
      </c>
      <c r="P449" s="185" t="s">
        <v>3475</v>
      </c>
      <c r="Q449" s="191" t="s">
        <v>4120</v>
      </c>
      <c r="R449" s="428" t="s">
        <v>4121</v>
      </c>
      <c r="S449" s="224"/>
      <c r="T449" s="224"/>
      <c r="U449" s="194">
        <v>1</v>
      </c>
    </row>
    <row r="450" spans="1:21" s="202" customFormat="1" ht="20.25" customHeight="1" x14ac:dyDescent="0.3">
      <c r="A450" s="458" t="s">
        <v>43</v>
      </c>
      <c r="B450" s="459"/>
      <c r="C450" s="459"/>
      <c r="D450" s="459"/>
      <c r="E450" s="459"/>
      <c r="F450" s="459"/>
      <c r="G450" s="459"/>
      <c r="H450" s="459"/>
      <c r="I450" s="459"/>
      <c r="J450" s="459"/>
      <c r="K450" s="459"/>
      <c r="L450" s="459"/>
      <c r="M450" s="459"/>
      <c r="N450" s="459"/>
      <c r="O450" s="459"/>
      <c r="P450" s="459"/>
      <c r="Q450" s="459"/>
      <c r="R450" s="459"/>
      <c r="S450" s="459"/>
      <c r="T450" s="460"/>
      <c r="U450" s="194"/>
    </row>
    <row r="451" spans="1:21" s="202" customFormat="1" ht="360" customHeight="1" x14ac:dyDescent="0.3">
      <c r="A451" s="185">
        <v>1</v>
      </c>
      <c r="B451" s="185" t="s">
        <v>4122</v>
      </c>
      <c r="C451" s="427" t="s">
        <v>2991</v>
      </c>
      <c r="D451" s="185"/>
      <c r="E451" s="185" t="s">
        <v>0</v>
      </c>
      <c r="F451" s="188" t="s">
        <v>2231</v>
      </c>
      <c r="G451" s="185" t="s">
        <v>604</v>
      </c>
      <c r="H451" s="185" t="s">
        <v>2383</v>
      </c>
      <c r="I451" s="185" t="s">
        <v>2346</v>
      </c>
      <c r="J451" s="185" t="s">
        <v>260</v>
      </c>
      <c r="K451" s="187" t="s">
        <v>32</v>
      </c>
      <c r="L451" s="190" t="s">
        <v>55</v>
      </c>
      <c r="M451" s="185" t="s">
        <v>2324</v>
      </c>
      <c r="N451" s="187" t="s">
        <v>3177</v>
      </c>
      <c r="O451" s="185" t="s">
        <v>906</v>
      </c>
      <c r="P451" s="185" t="s">
        <v>3475</v>
      </c>
      <c r="Q451" s="191" t="s">
        <v>4123</v>
      </c>
      <c r="R451" s="213" t="s">
        <v>4124</v>
      </c>
      <c r="S451" s="224"/>
      <c r="T451" s="224"/>
      <c r="U451" s="194">
        <v>1</v>
      </c>
    </row>
    <row r="452" spans="1:21" s="202" customFormat="1" ht="360" customHeight="1" x14ac:dyDescent="0.3">
      <c r="A452" s="185">
        <v>2</v>
      </c>
      <c r="B452" s="185" t="s">
        <v>4125</v>
      </c>
      <c r="C452" s="427" t="s">
        <v>4126</v>
      </c>
      <c r="D452" s="187"/>
      <c r="E452" s="187" t="s">
        <v>0</v>
      </c>
      <c r="F452" s="188" t="s">
        <v>444</v>
      </c>
      <c r="G452" s="185" t="s">
        <v>604</v>
      </c>
      <c r="H452" s="185" t="s">
        <v>2383</v>
      </c>
      <c r="I452" s="185" t="s">
        <v>2346</v>
      </c>
      <c r="J452" s="187" t="s">
        <v>242</v>
      </c>
      <c r="K452" s="187" t="s">
        <v>32</v>
      </c>
      <c r="L452" s="190" t="s">
        <v>55</v>
      </c>
      <c r="M452" s="185" t="s">
        <v>425</v>
      </c>
      <c r="N452" s="187" t="s">
        <v>1360</v>
      </c>
      <c r="O452" s="185" t="s">
        <v>906</v>
      </c>
      <c r="P452" s="185" t="s">
        <v>3475</v>
      </c>
      <c r="Q452" s="189" t="s">
        <v>4127</v>
      </c>
      <c r="R452" s="213" t="s">
        <v>4128</v>
      </c>
      <c r="S452" s="224"/>
      <c r="T452" s="224"/>
      <c r="U452" s="194">
        <v>1</v>
      </c>
    </row>
    <row r="453" spans="1:21" s="202" customFormat="1" ht="20.25" customHeight="1" x14ac:dyDescent="0.3">
      <c r="A453" s="458" t="s">
        <v>4129</v>
      </c>
      <c r="B453" s="459"/>
      <c r="C453" s="459"/>
      <c r="D453" s="459"/>
      <c r="E453" s="459"/>
      <c r="F453" s="459"/>
      <c r="G453" s="459"/>
      <c r="H453" s="459"/>
      <c r="I453" s="459"/>
      <c r="J453" s="459"/>
      <c r="K453" s="459"/>
      <c r="L453" s="459"/>
      <c r="M453" s="459"/>
      <c r="N453" s="459"/>
      <c r="O453" s="459"/>
      <c r="P453" s="459"/>
      <c r="Q453" s="459"/>
      <c r="R453" s="459"/>
      <c r="S453" s="459"/>
      <c r="T453" s="460"/>
      <c r="U453" s="194"/>
    </row>
    <row r="454" spans="1:21" s="202" customFormat="1" ht="20.25" customHeight="1" x14ac:dyDescent="0.3">
      <c r="A454" s="458" t="s">
        <v>42</v>
      </c>
      <c r="B454" s="459"/>
      <c r="C454" s="459"/>
      <c r="D454" s="459"/>
      <c r="E454" s="459"/>
      <c r="F454" s="459"/>
      <c r="G454" s="459"/>
      <c r="H454" s="459"/>
      <c r="I454" s="459"/>
      <c r="J454" s="459"/>
      <c r="K454" s="459"/>
      <c r="L454" s="459"/>
      <c r="M454" s="459"/>
      <c r="N454" s="459"/>
      <c r="O454" s="459"/>
      <c r="P454" s="459"/>
      <c r="Q454" s="459"/>
      <c r="R454" s="459"/>
      <c r="S454" s="459"/>
      <c r="T454" s="460"/>
      <c r="U454" s="194"/>
    </row>
    <row r="455" spans="1:21" s="202" customFormat="1" ht="360" customHeight="1" x14ac:dyDescent="0.3">
      <c r="A455" s="185">
        <v>1</v>
      </c>
      <c r="B455" s="185" t="s">
        <v>4130</v>
      </c>
      <c r="C455" s="186">
        <v>28113</v>
      </c>
      <c r="D455" s="187"/>
      <c r="E455" s="185" t="s">
        <v>0</v>
      </c>
      <c r="F455" s="188" t="s">
        <v>49</v>
      </c>
      <c r="G455" s="185" t="s">
        <v>4131</v>
      </c>
      <c r="H455" s="185" t="s">
        <v>2383</v>
      </c>
      <c r="I455" s="185" t="s">
        <v>2346</v>
      </c>
      <c r="J455" s="187" t="s">
        <v>234</v>
      </c>
      <c r="K455" s="187" t="s">
        <v>32</v>
      </c>
      <c r="L455" s="190" t="s">
        <v>55</v>
      </c>
      <c r="M455" s="185" t="s">
        <v>4132</v>
      </c>
      <c r="N455" s="187" t="s">
        <v>3177</v>
      </c>
      <c r="O455" s="185" t="s">
        <v>906</v>
      </c>
      <c r="P455" s="185" t="s">
        <v>3475</v>
      </c>
      <c r="Q455" s="191" t="s">
        <v>4133</v>
      </c>
      <c r="R455" s="213" t="s">
        <v>4134</v>
      </c>
      <c r="S455" s="224"/>
      <c r="T455" s="224"/>
      <c r="U455" s="194">
        <v>1</v>
      </c>
    </row>
    <row r="456" spans="1:21" s="202" customFormat="1" ht="360" customHeight="1" x14ac:dyDescent="0.3">
      <c r="A456" s="185">
        <v>2</v>
      </c>
      <c r="B456" s="185" t="s">
        <v>2419</v>
      </c>
      <c r="C456" s="186" t="s">
        <v>4135</v>
      </c>
      <c r="D456" s="187" t="s">
        <v>0</v>
      </c>
      <c r="E456" s="187"/>
      <c r="F456" s="188" t="s">
        <v>113</v>
      </c>
      <c r="G456" s="185" t="s">
        <v>4131</v>
      </c>
      <c r="H456" s="185" t="s">
        <v>2383</v>
      </c>
      <c r="I456" s="185" t="s">
        <v>2346</v>
      </c>
      <c r="J456" s="187" t="s">
        <v>325</v>
      </c>
      <c r="K456" s="187" t="s">
        <v>32</v>
      </c>
      <c r="L456" s="190" t="s">
        <v>55</v>
      </c>
      <c r="M456" s="185" t="s">
        <v>4136</v>
      </c>
      <c r="N456" s="187" t="s">
        <v>3177</v>
      </c>
      <c r="O456" s="185" t="s">
        <v>906</v>
      </c>
      <c r="P456" s="185" t="s">
        <v>3475</v>
      </c>
      <c r="Q456" s="191" t="s">
        <v>4137</v>
      </c>
      <c r="R456" s="213" t="s">
        <v>4138</v>
      </c>
      <c r="S456" s="224"/>
      <c r="T456" s="224"/>
      <c r="U456" s="194">
        <v>1</v>
      </c>
    </row>
    <row r="457" spans="1:21" s="202" customFormat="1" ht="20.25" customHeight="1" x14ac:dyDescent="0.3">
      <c r="A457" s="458" t="s">
        <v>43</v>
      </c>
      <c r="B457" s="459"/>
      <c r="C457" s="459"/>
      <c r="D457" s="459"/>
      <c r="E457" s="459"/>
      <c r="F457" s="459"/>
      <c r="G457" s="459"/>
      <c r="H457" s="459"/>
      <c r="I457" s="459"/>
      <c r="J457" s="459"/>
      <c r="K457" s="459"/>
      <c r="L457" s="459"/>
      <c r="M457" s="459"/>
      <c r="N457" s="459"/>
      <c r="O457" s="459"/>
      <c r="P457" s="459"/>
      <c r="Q457" s="459"/>
      <c r="R457" s="459"/>
      <c r="S457" s="459"/>
      <c r="T457" s="460"/>
      <c r="U457" s="194"/>
    </row>
    <row r="458" spans="1:21" s="202" customFormat="1" ht="360" customHeight="1" x14ac:dyDescent="0.3">
      <c r="A458" s="185">
        <v>1</v>
      </c>
      <c r="B458" s="185" t="s">
        <v>4139</v>
      </c>
      <c r="C458" s="427" t="s">
        <v>4140</v>
      </c>
      <c r="D458" s="187"/>
      <c r="E458" s="187" t="s">
        <v>4141</v>
      </c>
      <c r="F458" s="188" t="s">
        <v>4142</v>
      </c>
      <c r="G458" s="185" t="s">
        <v>4131</v>
      </c>
      <c r="H458" s="185" t="s">
        <v>2383</v>
      </c>
      <c r="I458" s="185" t="s">
        <v>2346</v>
      </c>
      <c r="J458" s="187" t="s">
        <v>260</v>
      </c>
      <c r="K458" s="187" t="s">
        <v>32</v>
      </c>
      <c r="L458" s="190" t="s">
        <v>55</v>
      </c>
      <c r="M458" s="185" t="s">
        <v>4143</v>
      </c>
      <c r="N458" s="187" t="s">
        <v>416</v>
      </c>
      <c r="O458" s="185" t="s">
        <v>906</v>
      </c>
      <c r="P458" s="185" t="s">
        <v>3475</v>
      </c>
      <c r="Q458" s="191" t="s">
        <v>4144</v>
      </c>
      <c r="R458" s="213" t="s">
        <v>4145</v>
      </c>
      <c r="S458" s="224"/>
      <c r="T458" s="224"/>
      <c r="U458" s="194">
        <v>1</v>
      </c>
    </row>
    <row r="459" spans="1:21" s="202" customFormat="1" ht="20.25" customHeight="1" x14ac:dyDescent="0.3">
      <c r="A459" s="458" t="s">
        <v>4146</v>
      </c>
      <c r="B459" s="459"/>
      <c r="C459" s="459"/>
      <c r="D459" s="459"/>
      <c r="E459" s="459"/>
      <c r="F459" s="459"/>
      <c r="G459" s="459"/>
      <c r="H459" s="459"/>
      <c r="I459" s="459"/>
      <c r="J459" s="459"/>
      <c r="K459" s="459"/>
      <c r="L459" s="459"/>
      <c r="M459" s="459"/>
      <c r="N459" s="459"/>
      <c r="O459" s="459"/>
      <c r="P459" s="459"/>
      <c r="Q459" s="459"/>
      <c r="R459" s="459"/>
      <c r="S459" s="459"/>
      <c r="T459" s="460"/>
      <c r="U459" s="194"/>
    </row>
    <row r="460" spans="1:21" s="202" customFormat="1" ht="20.25" customHeight="1" x14ac:dyDescent="0.3">
      <c r="A460" s="458" t="s">
        <v>42</v>
      </c>
      <c r="B460" s="459"/>
      <c r="C460" s="459"/>
      <c r="D460" s="459"/>
      <c r="E460" s="459"/>
      <c r="F460" s="459"/>
      <c r="G460" s="459"/>
      <c r="H460" s="459"/>
      <c r="I460" s="459"/>
      <c r="J460" s="459"/>
      <c r="K460" s="459"/>
      <c r="L460" s="459"/>
      <c r="M460" s="459"/>
      <c r="N460" s="459"/>
      <c r="O460" s="459"/>
      <c r="P460" s="459"/>
      <c r="Q460" s="459"/>
      <c r="R460" s="459"/>
      <c r="S460" s="459"/>
      <c r="T460" s="460"/>
      <c r="U460" s="194"/>
    </row>
    <row r="461" spans="1:21" s="202" customFormat="1" ht="360" customHeight="1" x14ac:dyDescent="0.3">
      <c r="A461" s="185">
        <v>1</v>
      </c>
      <c r="B461" s="185" t="s">
        <v>4147</v>
      </c>
      <c r="C461" s="186" t="s">
        <v>4148</v>
      </c>
      <c r="D461" s="187"/>
      <c r="E461" s="185" t="s">
        <v>0</v>
      </c>
      <c r="F461" s="188" t="s">
        <v>113</v>
      </c>
      <c r="G461" s="185" t="s">
        <v>599</v>
      </c>
      <c r="H461" s="185" t="s">
        <v>2383</v>
      </c>
      <c r="I461" s="185" t="s">
        <v>2346</v>
      </c>
      <c r="J461" s="187" t="s">
        <v>234</v>
      </c>
      <c r="K461" s="187" t="s">
        <v>32</v>
      </c>
      <c r="L461" s="190" t="s">
        <v>55</v>
      </c>
      <c r="M461" s="185" t="s">
        <v>4149</v>
      </c>
      <c r="N461" s="187" t="s">
        <v>4150</v>
      </c>
      <c r="O461" s="185" t="s">
        <v>906</v>
      </c>
      <c r="P461" s="185" t="s">
        <v>3475</v>
      </c>
      <c r="Q461" s="191" t="s">
        <v>4151</v>
      </c>
      <c r="R461" s="213" t="s">
        <v>4152</v>
      </c>
      <c r="S461" s="224"/>
      <c r="T461" s="224"/>
      <c r="U461" s="194">
        <v>1</v>
      </c>
    </row>
    <row r="462" spans="1:21" s="202" customFormat="1" ht="360" customHeight="1" x14ac:dyDescent="0.3">
      <c r="A462" s="185">
        <v>2</v>
      </c>
      <c r="B462" s="185" t="s">
        <v>160</v>
      </c>
      <c r="C462" s="186" t="s">
        <v>4153</v>
      </c>
      <c r="D462" s="187"/>
      <c r="E462" s="185" t="s">
        <v>0</v>
      </c>
      <c r="F462" s="188" t="s">
        <v>113</v>
      </c>
      <c r="G462" s="185" t="s">
        <v>599</v>
      </c>
      <c r="H462" s="185" t="s">
        <v>2383</v>
      </c>
      <c r="I462" s="185" t="s">
        <v>2346</v>
      </c>
      <c r="J462" s="187" t="s">
        <v>234</v>
      </c>
      <c r="K462" s="187" t="s">
        <v>32</v>
      </c>
      <c r="L462" s="190" t="s">
        <v>55</v>
      </c>
      <c r="M462" s="185" t="s">
        <v>4154</v>
      </c>
      <c r="N462" s="187" t="s">
        <v>4150</v>
      </c>
      <c r="O462" s="185" t="s">
        <v>906</v>
      </c>
      <c r="P462" s="185" t="s">
        <v>3475</v>
      </c>
      <c r="Q462" s="191" t="s">
        <v>4155</v>
      </c>
      <c r="R462" s="213" t="s">
        <v>4156</v>
      </c>
      <c r="S462" s="224"/>
      <c r="T462" s="224"/>
      <c r="U462" s="194">
        <v>1</v>
      </c>
    </row>
    <row r="463" spans="1:21" s="202" customFormat="1" ht="20.25" customHeight="1" x14ac:dyDescent="0.3">
      <c r="A463" s="458" t="s">
        <v>43</v>
      </c>
      <c r="B463" s="459"/>
      <c r="C463" s="459"/>
      <c r="D463" s="459"/>
      <c r="E463" s="459"/>
      <c r="F463" s="459"/>
      <c r="G463" s="459"/>
      <c r="H463" s="459"/>
      <c r="I463" s="459"/>
      <c r="J463" s="459"/>
      <c r="K463" s="459"/>
      <c r="L463" s="459"/>
      <c r="M463" s="459"/>
      <c r="N463" s="459"/>
      <c r="O463" s="459"/>
      <c r="P463" s="459"/>
      <c r="Q463" s="459"/>
      <c r="R463" s="459"/>
      <c r="S463" s="459"/>
      <c r="T463" s="460"/>
      <c r="U463" s="194"/>
    </row>
    <row r="464" spans="1:21" s="202" customFormat="1" ht="360" customHeight="1" x14ac:dyDescent="0.3">
      <c r="A464" s="185">
        <v>1</v>
      </c>
      <c r="B464" s="185" t="s">
        <v>4157</v>
      </c>
      <c r="C464" s="427" t="s">
        <v>3762</v>
      </c>
      <c r="D464" s="187"/>
      <c r="E464" s="187" t="s">
        <v>0</v>
      </c>
      <c r="F464" s="188" t="s">
        <v>429</v>
      </c>
      <c r="G464" s="185" t="s">
        <v>599</v>
      </c>
      <c r="H464" s="185" t="s">
        <v>2383</v>
      </c>
      <c r="I464" s="185" t="s">
        <v>2346</v>
      </c>
      <c r="J464" s="187" t="s">
        <v>234</v>
      </c>
      <c r="K464" s="187" t="s">
        <v>32</v>
      </c>
      <c r="L464" s="190" t="s">
        <v>55</v>
      </c>
      <c r="M464" s="185" t="s">
        <v>1359</v>
      </c>
      <c r="N464" s="187" t="s">
        <v>4158</v>
      </c>
      <c r="O464" s="185" t="s">
        <v>906</v>
      </c>
      <c r="P464" s="185" t="s">
        <v>3475</v>
      </c>
      <c r="Q464" s="191" t="s">
        <v>4159</v>
      </c>
      <c r="R464" s="213" t="s">
        <v>4160</v>
      </c>
      <c r="S464" s="224"/>
      <c r="T464" s="224"/>
      <c r="U464" s="194">
        <v>1</v>
      </c>
    </row>
    <row r="465" spans="1:21" s="202" customFormat="1" ht="360" customHeight="1" x14ac:dyDescent="0.3">
      <c r="A465" s="185">
        <v>2</v>
      </c>
      <c r="B465" s="185" t="s">
        <v>4161</v>
      </c>
      <c r="C465" s="427" t="s">
        <v>3322</v>
      </c>
      <c r="D465" s="187"/>
      <c r="E465" s="187" t="s">
        <v>0</v>
      </c>
      <c r="F465" s="188" t="s">
        <v>4114</v>
      </c>
      <c r="G465" s="185" t="s">
        <v>599</v>
      </c>
      <c r="H465" s="185" t="s">
        <v>2383</v>
      </c>
      <c r="I465" s="185" t="s">
        <v>2346</v>
      </c>
      <c r="J465" s="187" t="s">
        <v>242</v>
      </c>
      <c r="K465" s="187" t="s">
        <v>32</v>
      </c>
      <c r="L465" s="190" t="s">
        <v>55</v>
      </c>
      <c r="M465" s="185" t="s">
        <v>4162</v>
      </c>
      <c r="N465" s="187" t="s">
        <v>4158</v>
      </c>
      <c r="O465" s="185" t="s">
        <v>906</v>
      </c>
      <c r="P465" s="185" t="s">
        <v>3475</v>
      </c>
      <c r="Q465" s="191" t="s">
        <v>4163</v>
      </c>
      <c r="R465" s="213" t="s">
        <v>4164</v>
      </c>
      <c r="S465" s="224"/>
      <c r="T465" s="224"/>
      <c r="U465" s="194">
        <v>1</v>
      </c>
    </row>
    <row r="466" spans="1:21" s="202" customFormat="1" ht="360" customHeight="1" x14ac:dyDescent="0.3">
      <c r="A466" s="185">
        <v>3</v>
      </c>
      <c r="B466" s="185" t="s">
        <v>3208</v>
      </c>
      <c r="C466" s="427" t="s">
        <v>1389</v>
      </c>
      <c r="D466" s="187"/>
      <c r="E466" s="187" t="s">
        <v>0</v>
      </c>
      <c r="F466" s="188" t="s">
        <v>4114</v>
      </c>
      <c r="G466" s="185" t="s">
        <v>599</v>
      </c>
      <c r="H466" s="185" t="s">
        <v>2383</v>
      </c>
      <c r="I466" s="185" t="s">
        <v>2346</v>
      </c>
      <c r="J466" s="187" t="s">
        <v>242</v>
      </c>
      <c r="K466" s="187" t="s">
        <v>32</v>
      </c>
      <c r="L466" s="190" t="s">
        <v>55</v>
      </c>
      <c r="M466" s="185" t="s">
        <v>4165</v>
      </c>
      <c r="N466" s="187" t="s">
        <v>4158</v>
      </c>
      <c r="O466" s="185" t="s">
        <v>906</v>
      </c>
      <c r="P466" s="185" t="s">
        <v>3475</v>
      </c>
      <c r="Q466" s="191" t="s">
        <v>4166</v>
      </c>
      <c r="R466" s="213" t="s">
        <v>4167</v>
      </c>
      <c r="S466" s="224"/>
      <c r="T466" s="224"/>
      <c r="U466" s="194">
        <v>1</v>
      </c>
    </row>
    <row r="467" spans="1:21" s="202" customFormat="1" ht="20.25" customHeight="1" x14ac:dyDescent="0.3">
      <c r="A467" s="458" t="s">
        <v>4168</v>
      </c>
      <c r="B467" s="459"/>
      <c r="C467" s="459"/>
      <c r="D467" s="459"/>
      <c r="E467" s="459"/>
      <c r="F467" s="459"/>
      <c r="G467" s="459"/>
      <c r="H467" s="459"/>
      <c r="I467" s="459"/>
      <c r="J467" s="459"/>
      <c r="K467" s="459"/>
      <c r="L467" s="459"/>
      <c r="M467" s="459"/>
      <c r="N467" s="459"/>
      <c r="O467" s="459"/>
      <c r="P467" s="459"/>
      <c r="Q467" s="459"/>
      <c r="R467" s="459"/>
      <c r="S467" s="459"/>
      <c r="T467" s="460"/>
      <c r="U467" s="194"/>
    </row>
    <row r="468" spans="1:21" s="202" customFormat="1" ht="20.25" customHeight="1" x14ac:dyDescent="0.3">
      <c r="A468" s="458" t="s">
        <v>42</v>
      </c>
      <c r="B468" s="459"/>
      <c r="C468" s="459"/>
      <c r="D468" s="459"/>
      <c r="E468" s="459"/>
      <c r="F468" s="459"/>
      <c r="G468" s="459"/>
      <c r="H468" s="459"/>
      <c r="I468" s="459"/>
      <c r="J468" s="459"/>
      <c r="K468" s="459"/>
      <c r="L468" s="459"/>
      <c r="M468" s="459"/>
      <c r="N468" s="459"/>
      <c r="O468" s="459"/>
      <c r="P468" s="459"/>
      <c r="Q468" s="459"/>
      <c r="R468" s="459"/>
      <c r="S468" s="459"/>
      <c r="T468" s="460"/>
      <c r="U468" s="194"/>
    </row>
    <row r="469" spans="1:21" s="202" customFormat="1" ht="360" customHeight="1" x14ac:dyDescent="0.3">
      <c r="A469" s="185">
        <v>1</v>
      </c>
      <c r="B469" s="185" t="s">
        <v>4169</v>
      </c>
      <c r="C469" s="186" t="s">
        <v>4170</v>
      </c>
      <c r="D469" s="187"/>
      <c r="E469" s="185" t="s">
        <v>0</v>
      </c>
      <c r="F469" s="190" t="s">
        <v>113</v>
      </c>
      <c r="G469" s="185" t="s">
        <v>4171</v>
      </c>
      <c r="H469" s="185" t="s">
        <v>2383</v>
      </c>
      <c r="I469" s="185" t="s">
        <v>2346</v>
      </c>
      <c r="J469" s="187" t="s">
        <v>325</v>
      </c>
      <c r="K469" s="187" t="s">
        <v>32</v>
      </c>
      <c r="L469" s="190" t="s">
        <v>55</v>
      </c>
      <c r="M469" s="185" t="s">
        <v>4172</v>
      </c>
      <c r="N469" s="187" t="s">
        <v>3177</v>
      </c>
      <c r="O469" s="185" t="s">
        <v>906</v>
      </c>
      <c r="P469" s="185" t="s">
        <v>3475</v>
      </c>
      <c r="Q469" s="191" t="s">
        <v>4173</v>
      </c>
      <c r="R469" s="213" t="s">
        <v>4174</v>
      </c>
      <c r="S469" s="224"/>
      <c r="T469" s="224"/>
      <c r="U469" s="194">
        <v>1</v>
      </c>
    </row>
    <row r="470" spans="1:21" s="202" customFormat="1" ht="20.25" customHeight="1" x14ac:dyDescent="0.3">
      <c r="A470" s="458" t="s">
        <v>43</v>
      </c>
      <c r="B470" s="459"/>
      <c r="C470" s="459"/>
      <c r="D470" s="459"/>
      <c r="E470" s="459"/>
      <c r="F470" s="459"/>
      <c r="G470" s="459"/>
      <c r="H470" s="459"/>
      <c r="I470" s="459"/>
      <c r="J470" s="459"/>
      <c r="K470" s="459"/>
      <c r="L470" s="459"/>
      <c r="M470" s="459"/>
      <c r="N470" s="459"/>
      <c r="O470" s="459"/>
      <c r="P470" s="459"/>
      <c r="Q470" s="459"/>
      <c r="R470" s="459"/>
      <c r="S470" s="459"/>
      <c r="T470" s="460"/>
      <c r="U470" s="194"/>
    </row>
    <row r="471" spans="1:21" s="385" customFormat="1" ht="360" customHeight="1" x14ac:dyDescent="0.3">
      <c r="A471" s="185">
        <v>1</v>
      </c>
      <c r="B471" s="185" t="s">
        <v>4175</v>
      </c>
      <c r="C471" s="429" t="s">
        <v>4176</v>
      </c>
      <c r="D471" s="187" t="s">
        <v>0</v>
      </c>
      <c r="E471" s="187"/>
      <c r="F471" s="190" t="s">
        <v>1466</v>
      </c>
      <c r="G471" s="185" t="s">
        <v>4177</v>
      </c>
      <c r="H471" s="185" t="s">
        <v>2383</v>
      </c>
      <c r="I471" s="185" t="s">
        <v>2346</v>
      </c>
      <c r="J471" s="187" t="s">
        <v>234</v>
      </c>
      <c r="K471" s="187" t="s">
        <v>32</v>
      </c>
      <c r="L471" s="190" t="s">
        <v>55</v>
      </c>
      <c r="M471" s="185" t="s">
        <v>4178</v>
      </c>
      <c r="N471" s="187" t="s">
        <v>3177</v>
      </c>
      <c r="O471" s="185" t="s">
        <v>906</v>
      </c>
      <c r="P471" s="185" t="s">
        <v>3475</v>
      </c>
      <c r="Q471" s="191" t="s">
        <v>4179</v>
      </c>
      <c r="R471" s="213" t="s">
        <v>4180</v>
      </c>
      <c r="S471" s="224"/>
      <c r="T471" s="224"/>
      <c r="U471" s="288">
        <v>1</v>
      </c>
    </row>
    <row r="472" spans="1:21" s="202" customFormat="1" ht="360" customHeight="1" x14ac:dyDescent="0.3">
      <c r="A472" s="185">
        <v>2</v>
      </c>
      <c r="B472" s="185" t="s">
        <v>143</v>
      </c>
      <c r="C472" s="429" t="s">
        <v>4181</v>
      </c>
      <c r="D472" s="187"/>
      <c r="E472" s="187" t="s">
        <v>0</v>
      </c>
      <c r="F472" s="190" t="s">
        <v>429</v>
      </c>
      <c r="G472" s="185" t="s">
        <v>601</v>
      </c>
      <c r="H472" s="185" t="s">
        <v>2383</v>
      </c>
      <c r="I472" s="185" t="s">
        <v>2346</v>
      </c>
      <c r="J472" s="187" t="s">
        <v>242</v>
      </c>
      <c r="K472" s="187" t="s">
        <v>32</v>
      </c>
      <c r="L472" s="190" t="s">
        <v>55</v>
      </c>
      <c r="M472" s="185" t="s">
        <v>431</v>
      </c>
      <c r="N472" s="187" t="s">
        <v>3177</v>
      </c>
      <c r="O472" s="185" t="s">
        <v>906</v>
      </c>
      <c r="P472" s="185" t="s">
        <v>3475</v>
      </c>
      <c r="Q472" s="191" t="s">
        <v>4182</v>
      </c>
      <c r="R472" s="213" t="s">
        <v>4183</v>
      </c>
      <c r="S472" s="224"/>
      <c r="T472" s="224"/>
      <c r="U472" s="194">
        <v>1</v>
      </c>
    </row>
    <row r="473" spans="1:21" s="202" customFormat="1" ht="20.25" customHeight="1" x14ac:dyDescent="0.3">
      <c r="A473" s="458" t="s">
        <v>4184</v>
      </c>
      <c r="B473" s="459"/>
      <c r="C473" s="459"/>
      <c r="D473" s="459"/>
      <c r="E473" s="459"/>
      <c r="F473" s="459"/>
      <c r="G473" s="459"/>
      <c r="H473" s="459"/>
      <c r="I473" s="459"/>
      <c r="J473" s="459"/>
      <c r="K473" s="459"/>
      <c r="L473" s="459"/>
      <c r="M473" s="459"/>
      <c r="N473" s="459"/>
      <c r="O473" s="459"/>
      <c r="P473" s="459"/>
      <c r="Q473" s="459"/>
      <c r="R473" s="459"/>
      <c r="S473" s="459"/>
      <c r="T473" s="460"/>
      <c r="U473" s="194"/>
    </row>
    <row r="474" spans="1:21" s="202" customFormat="1" ht="20.25" customHeight="1" x14ac:dyDescent="0.3">
      <c r="A474" s="458" t="s">
        <v>42</v>
      </c>
      <c r="B474" s="459"/>
      <c r="C474" s="459"/>
      <c r="D474" s="459"/>
      <c r="E474" s="459"/>
      <c r="F474" s="459"/>
      <c r="G474" s="459"/>
      <c r="H474" s="459"/>
      <c r="I474" s="459"/>
      <c r="J474" s="459"/>
      <c r="K474" s="459"/>
      <c r="L474" s="459"/>
      <c r="M474" s="459"/>
      <c r="N474" s="459"/>
      <c r="O474" s="459"/>
      <c r="P474" s="459"/>
      <c r="Q474" s="459"/>
      <c r="R474" s="459"/>
      <c r="S474" s="459"/>
      <c r="T474" s="460"/>
      <c r="U474" s="194"/>
    </row>
    <row r="475" spans="1:21" s="202" customFormat="1" ht="360" customHeight="1" x14ac:dyDescent="0.3">
      <c r="A475" s="185">
        <v>1</v>
      </c>
      <c r="B475" s="185" t="s">
        <v>1868</v>
      </c>
      <c r="C475" s="186" t="s">
        <v>4185</v>
      </c>
      <c r="D475" s="187"/>
      <c r="E475" s="185" t="s">
        <v>0</v>
      </c>
      <c r="F475" s="188" t="s">
        <v>113</v>
      </c>
      <c r="G475" s="185" t="s">
        <v>609</v>
      </c>
      <c r="H475" s="185" t="s">
        <v>2383</v>
      </c>
      <c r="I475" s="185" t="s">
        <v>2346</v>
      </c>
      <c r="J475" s="187" t="s">
        <v>260</v>
      </c>
      <c r="K475" s="187" t="s">
        <v>32</v>
      </c>
      <c r="L475" s="190" t="s">
        <v>55</v>
      </c>
      <c r="M475" s="185" t="s">
        <v>4186</v>
      </c>
      <c r="N475" s="187" t="s">
        <v>1360</v>
      </c>
      <c r="O475" s="185" t="s">
        <v>906</v>
      </c>
      <c r="P475" s="185" t="s">
        <v>3475</v>
      </c>
      <c r="Q475" s="191" t="s">
        <v>4187</v>
      </c>
      <c r="R475" s="213" t="s">
        <v>4188</v>
      </c>
      <c r="S475" s="224"/>
      <c r="T475" s="224"/>
      <c r="U475" s="194">
        <v>1</v>
      </c>
    </row>
    <row r="476" spans="1:21" s="202" customFormat="1" ht="20.25" customHeight="1" x14ac:dyDescent="0.3">
      <c r="A476" s="458" t="s">
        <v>43</v>
      </c>
      <c r="B476" s="459"/>
      <c r="C476" s="459"/>
      <c r="D476" s="459"/>
      <c r="E476" s="459"/>
      <c r="F476" s="459"/>
      <c r="G476" s="459"/>
      <c r="H476" s="459"/>
      <c r="I476" s="459"/>
      <c r="J476" s="459"/>
      <c r="K476" s="459"/>
      <c r="L476" s="459"/>
      <c r="M476" s="459"/>
      <c r="N476" s="459"/>
      <c r="O476" s="459"/>
      <c r="P476" s="459"/>
      <c r="Q476" s="459"/>
      <c r="R476" s="459"/>
      <c r="S476" s="459"/>
      <c r="T476" s="460"/>
      <c r="U476" s="194"/>
    </row>
    <row r="477" spans="1:21" s="202" customFormat="1" ht="360" customHeight="1" x14ac:dyDescent="0.3">
      <c r="A477" s="185">
        <v>1</v>
      </c>
      <c r="B477" s="185" t="s">
        <v>4189</v>
      </c>
      <c r="C477" s="427" t="s">
        <v>4190</v>
      </c>
      <c r="D477" s="187" t="s">
        <v>0</v>
      </c>
      <c r="E477" s="187"/>
      <c r="F477" s="188" t="s">
        <v>1466</v>
      </c>
      <c r="G477" s="185" t="s">
        <v>609</v>
      </c>
      <c r="H477" s="185" t="s">
        <v>2383</v>
      </c>
      <c r="I477" s="185" t="s">
        <v>2346</v>
      </c>
      <c r="J477" s="187" t="s">
        <v>260</v>
      </c>
      <c r="K477" s="187" t="s">
        <v>32</v>
      </c>
      <c r="L477" s="190" t="s">
        <v>55</v>
      </c>
      <c r="M477" s="185" t="s">
        <v>4191</v>
      </c>
      <c r="N477" s="187" t="s">
        <v>1360</v>
      </c>
      <c r="O477" s="185" t="s">
        <v>906</v>
      </c>
      <c r="P477" s="185" t="s">
        <v>3475</v>
      </c>
      <c r="Q477" s="191" t="s">
        <v>4192</v>
      </c>
      <c r="R477" s="213" t="s">
        <v>4193</v>
      </c>
      <c r="S477" s="224"/>
      <c r="T477" s="224"/>
      <c r="U477" s="194">
        <v>1</v>
      </c>
    </row>
    <row r="478" spans="1:21" s="202" customFormat="1" ht="20.25" customHeight="1" x14ac:dyDescent="0.3">
      <c r="A478" s="458" t="s">
        <v>4194</v>
      </c>
      <c r="B478" s="459"/>
      <c r="C478" s="459"/>
      <c r="D478" s="459"/>
      <c r="E478" s="459"/>
      <c r="F478" s="459"/>
      <c r="G478" s="459"/>
      <c r="H478" s="459"/>
      <c r="I478" s="459"/>
      <c r="J478" s="459"/>
      <c r="K478" s="459"/>
      <c r="L478" s="459"/>
      <c r="M478" s="459"/>
      <c r="N478" s="459"/>
      <c r="O478" s="459"/>
      <c r="P478" s="459"/>
      <c r="Q478" s="459"/>
      <c r="R478" s="459"/>
      <c r="S478" s="459"/>
      <c r="T478" s="460"/>
      <c r="U478" s="194"/>
    </row>
    <row r="479" spans="1:21" s="202" customFormat="1" ht="20.25" customHeight="1" x14ac:dyDescent="0.3">
      <c r="A479" s="458" t="s">
        <v>42</v>
      </c>
      <c r="B479" s="459"/>
      <c r="C479" s="459"/>
      <c r="D479" s="459"/>
      <c r="E479" s="459"/>
      <c r="F479" s="459"/>
      <c r="G479" s="459"/>
      <c r="H479" s="459"/>
      <c r="I479" s="459"/>
      <c r="J479" s="459"/>
      <c r="K479" s="459"/>
      <c r="L479" s="459"/>
      <c r="M479" s="459"/>
      <c r="N479" s="459"/>
      <c r="O479" s="459"/>
      <c r="P479" s="459"/>
      <c r="Q479" s="459"/>
      <c r="R479" s="459"/>
      <c r="S479" s="459"/>
      <c r="T479" s="460"/>
      <c r="U479" s="194"/>
    </row>
    <row r="480" spans="1:21" s="202" customFormat="1" ht="360" customHeight="1" x14ac:dyDescent="0.3">
      <c r="A480" s="185">
        <v>1</v>
      </c>
      <c r="B480" s="185" t="s">
        <v>4195</v>
      </c>
      <c r="C480" s="292" t="s">
        <v>4196</v>
      </c>
      <c r="D480" s="185" t="s">
        <v>0</v>
      </c>
      <c r="E480" s="185"/>
      <c r="F480" s="190" t="s">
        <v>113</v>
      </c>
      <c r="G480" s="185" t="s">
        <v>610</v>
      </c>
      <c r="H480" s="185" t="s">
        <v>2383</v>
      </c>
      <c r="I480" s="185" t="s">
        <v>2346</v>
      </c>
      <c r="J480" s="185" t="s">
        <v>234</v>
      </c>
      <c r="K480" s="185" t="s">
        <v>32</v>
      </c>
      <c r="L480" s="190" t="s">
        <v>55</v>
      </c>
      <c r="M480" s="185" t="s">
        <v>4197</v>
      </c>
      <c r="N480" s="185" t="s">
        <v>4198</v>
      </c>
      <c r="O480" s="185" t="s">
        <v>906</v>
      </c>
      <c r="P480" s="185" t="s">
        <v>3475</v>
      </c>
      <c r="Q480" s="191" t="s">
        <v>4199</v>
      </c>
      <c r="R480" s="213" t="s">
        <v>4200</v>
      </c>
      <c r="S480" s="224"/>
      <c r="T480" s="224"/>
      <c r="U480" s="194">
        <v>1</v>
      </c>
    </row>
    <row r="481" spans="1:21" s="202" customFormat="1" ht="20.25" customHeight="1" x14ac:dyDescent="0.3">
      <c r="A481" s="458" t="s">
        <v>43</v>
      </c>
      <c r="B481" s="459"/>
      <c r="C481" s="459"/>
      <c r="D481" s="459"/>
      <c r="E481" s="459"/>
      <c r="F481" s="459"/>
      <c r="G481" s="459"/>
      <c r="H481" s="459"/>
      <c r="I481" s="459"/>
      <c r="J481" s="459"/>
      <c r="K481" s="459"/>
      <c r="L481" s="459"/>
      <c r="M481" s="459"/>
      <c r="N481" s="459"/>
      <c r="O481" s="459"/>
      <c r="P481" s="459"/>
      <c r="Q481" s="459"/>
      <c r="R481" s="459"/>
      <c r="S481" s="459"/>
      <c r="T481" s="460"/>
      <c r="U481" s="194"/>
    </row>
    <row r="482" spans="1:21" s="202" customFormat="1" ht="360" customHeight="1" x14ac:dyDescent="0.3">
      <c r="A482" s="185">
        <v>1</v>
      </c>
      <c r="B482" s="185" t="s">
        <v>4201</v>
      </c>
      <c r="C482" s="430" t="s">
        <v>1797</v>
      </c>
      <c r="D482" s="185"/>
      <c r="E482" s="185" t="s">
        <v>0</v>
      </c>
      <c r="F482" s="190" t="s">
        <v>4202</v>
      </c>
      <c r="G482" s="185" t="s">
        <v>610</v>
      </c>
      <c r="H482" s="185" t="s">
        <v>2383</v>
      </c>
      <c r="I482" s="185" t="s">
        <v>2346</v>
      </c>
      <c r="J482" s="185" t="s">
        <v>234</v>
      </c>
      <c r="K482" s="187" t="s">
        <v>32</v>
      </c>
      <c r="L482" s="190" t="s">
        <v>55</v>
      </c>
      <c r="M482" s="185" t="s">
        <v>4203</v>
      </c>
      <c r="N482" s="185" t="s">
        <v>3177</v>
      </c>
      <c r="O482" s="185" t="s">
        <v>906</v>
      </c>
      <c r="P482" s="185" t="s">
        <v>3475</v>
      </c>
      <c r="Q482" s="189" t="s">
        <v>4204</v>
      </c>
      <c r="R482" s="213" t="s">
        <v>4205</v>
      </c>
      <c r="S482" s="224"/>
      <c r="T482" s="224"/>
      <c r="U482" s="194">
        <v>1</v>
      </c>
    </row>
    <row r="483" spans="1:21" s="202" customFormat="1" ht="20.25" customHeight="1" x14ac:dyDescent="0.3">
      <c r="A483" s="458" t="s">
        <v>4206</v>
      </c>
      <c r="B483" s="459"/>
      <c r="C483" s="459"/>
      <c r="D483" s="459"/>
      <c r="E483" s="459"/>
      <c r="F483" s="459"/>
      <c r="G483" s="459"/>
      <c r="H483" s="459"/>
      <c r="I483" s="459"/>
      <c r="J483" s="459"/>
      <c r="K483" s="459"/>
      <c r="L483" s="459"/>
      <c r="M483" s="459"/>
      <c r="N483" s="459"/>
      <c r="O483" s="459"/>
      <c r="P483" s="459"/>
      <c r="Q483" s="459"/>
      <c r="R483" s="459"/>
      <c r="S483" s="459"/>
      <c r="T483" s="460"/>
      <c r="U483" s="194"/>
    </row>
    <row r="484" spans="1:21" s="202" customFormat="1" ht="20.25" customHeight="1" x14ac:dyDescent="0.3">
      <c r="A484" s="458" t="s">
        <v>43</v>
      </c>
      <c r="B484" s="459"/>
      <c r="C484" s="459"/>
      <c r="D484" s="459"/>
      <c r="E484" s="459"/>
      <c r="F484" s="459"/>
      <c r="G484" s="459"/>
      <c r="H484" s="459"/>
      <c r="I484" s="459"/>
      <c r="J484" s="459"/>
      <c r="K484" s="459"/>
      <c r="L484" s="459"/>
      <c r="M484" s="459"/>
      <c r="N484" s="459"/>
      <c r="O484" s="459"/>
      <c r="P484" s="459"/>
      <c r="Q484" s="459"/>
      <c r="R484" s="459"/>
      <c r="S484" s="459"/>
      <c r="T484" s="460"/>
      <c r="U484" s="194"/>
    </row>
    <row r="485" spans="1:21" s="202" customFormat="1" ht="360" customHeight="1" x14ac:dyDescent="0.3">
      <c r="A485" s="185">
        <v>1</v>
      </c>
      <c r="B485" s="185" t="s">
        <v>4207</v>
      </c>
      <c r="C485" s="427">
        <v>28540</v>
      </c>
      <c r="D485" s="187"/>
      <c r="E485" s="187" t="s">
        <v>0</v>
      </c>
      <c r="F485" s="188" t="s">
        <v>4208</v>
      </c>
      <c r="G485" s="185" t="s">
        <v>600</v>
      </c>
      <c r="H485" s="185" t="s">
        <v>2383</v>
      </c>
      <c r="I485" s="185" t="s">
        <v>2346</v>
      </c>
      <c r="J485" s="187" t="s">
        <v>260</v>
      </c>
      <c r="K485" s="187" t="s">
        <v>32</v>
      </c>
      <c r="L485" s="190" t="s">
        <v>55</v>
      </c>
      <c r="M485" s="185" t="s">
        <v>451</v>
      </c>
      <c r="N485" s="187" t="s">
        <v>1360</v>
      </c>
      <c r="O485" s="185" t="s">
        <v>906</v>
      </c>
      <c r="P485" s="185" t="s">
        <v>3475</v>
      </c>
      <c r="Q485" s="189" t="s">
        <v>4209</v>
      </c>
      <c r="R485" s="213" t="s">
        <v>4210</v>
      </c>
      <c r="S485" s="224"/>
      <c r="T485" s="224"/>
      <c r="U485" s="194">
        <v>1</v>
      </c>
    </row>
    <row r="486" spans="1:21" s="202" customFormat="1" ht="360" customHeight="1" x14ac:dyDescent="0.3">
      <c r="A486" s="185">
        <v>2</v>
      </c>
      <c r="B486" s="185" t="s">
        <v>4211</v>
      </c>
      <c r="C486" s="427" t="s">
        <v>4212</v>
      </c>
      <c r="D486" s="187"/>
      <c r="E486" s="187" t="s">
        <v>0</v>
      </c>
      <c r="F486" s="188" t="s">
        <v>2695</v>
      </c>
      <c r="G486" s="185" t="s">
        <v>600</v>
      </c>
      <c r="H486" s="185" t="s">
        <v>2383</v>
      </c>
      <c r="I486" s="185" t="s">
        <v>2346</v>
      </c>
      <c r="J486" s="187" t="s">
        <v>1247</v>
      </c>
      <c r="K486" s="187" t="s">
        <v>32</v>
      </c>
      <c r="L486" s="190" t="s">
        <v>55</v>
      </c>
      <c r="M486" s="185" t="s">
        <v>4213</v>
      </c>
      <c r="N486" s="187" t="s">
        <v>1360</v>
      </c>
      <c r="O486" s="185" t="s">
        <v>906</v>
      </c>
      <c r="P486" s="185" t="s">
        <v>3475</v>
      </c>
      <c r="Q486" s="191" t="s">
        <v>4214</v>
      </c>
      <c r="R486" s="213" t="s">
        <v>4215</v>
      </c>
      <c r="S486" s="224"/>
      <c r="T486" s="224"/>
      <c r="U486" s="194">
        <v>1</v>
      </c>
    </row>
    <row r="487" spans="1:21" s="202" customFormat="1" ht="20.25" customHeight="1" x14ac:dyDescent="0.3">
      <c r="A487" s="458" t="s">
        <v>4216</v>
      </c>
      <c r="B487" s="459"/>
      <c r="C487" s="459"/>
      <c r="D487" s="459"/>
      <c r="E487" s="459"/>
      <c r="F487" s="459"/>
      <c r="G487" s="459"/>
      <c r="H487" s="459"/>
      <c r="I487" s="459"/>
      <c r="J487" s="459"/>
      <c r="K487" s="459"/>
      <c r="L487" s="459"/>
      <c r="M487" s="459"/>
      <c r="N487" s="459"/>
      <c r="O487" s="459"/>
      <c r="P487" s="459"/>
      <c r="Q487" s="459"/>
      <c r="R487" s="459"/>
      <c r="S487" s="459"/>
      <c r="T487" s="460"/>
      <c r="U487" s="194"/>
    </row>
    <row r="488" spans="1:21" s="202" customFormat="1" ht="20.25" customHeight="1" x14ac:dyDescent="0.3">
      <c r="A488" s="458" t="s">
        <v>43</v>
      </c>
      <c r="B488" s="459"/>
      <c r="C488" s="459"/>
      <c r="D488" s="459"/>
      <c r="E488" s="459"/>
      <c r="F488" s="459"/>
      <c r="G488" s="459"/>
      <c r="H488" s="459"/>
      <c r="I488" s="459"/>
      <c r="J488" s="459"/>
      <c r="K488" s="459"/>
      <c r="L488" s="459"/>
      <c r="M488" s="459"/>
      <c r="N488" s="459"/>
      <c r="O488" s="459"/>
      <c r="P488" s="459"/>
      <c r="Q488" s="459"/>
      <c r="R488" s="459"/>
      <c r="S488" s="459"/>
      <c r="T488" s="460"/>
      <c r="U488" s="194"/>
    </row>
    <row r="489" spans="1:21" s="202" customFormat="1" ht="360" customHeight="1" x14ac:dyDescent="0.3">
      <c r="A489" s="185">
        <v>1</v>
      </c>
      <c r="B489" s="185" t="s">
        <v>4217</v>
      </c>
      <c r="C489" s="427" t="s">
        <v>4218</v>
      </c>
      <c r="D489" s="187"/>
      <c r="E489" s="187" t="s">
        <v>0</v>
      </c>
      <c r="F489" s="188" t="s">
        <v>4219</v>
      </c>
      <c r="G489" s="185" t="s">
        <v>602</v>
      </c>
      <c r="H489" s="185" t="s">
        <v>2383</v>
      </c>
      <c r="I489" s="185" t="s">
        <v>2346</v>
      </c>
      <c r="J489" s="187" t="s">
        <v>260</v>
      </c>
      <c r="K489" s="187" t="s">
        <v>32</v>
      </c>
      <c r="L489" s="190" t="s">
        <v>55</v>
      </c>
      <c r="M489" s="185" t="s">
        <v>415</v>
      </c>
      <c r="N489" s="187" t="s">
        <v>1360</v>
      </c>
      <c r="O489" s="185" t="s">
        <v>906</v>
      </c>
      <c r="P489" s="185" t="s">
        <v>3475</v>
      </c>
      <c r="Q489" s="191" t="s">
        <v>4220</v>
      </c>
      <c r="R489" s="213" t="s">
        <v>4221</v>
      </c>
      <c r="S489" s="224"/>
      <c r="T489" s="224"/>
      <c r="U489" s="194">
        <v>1</v>
      </c>
    </row>
    <row r="490" spans="1:21" s="202" customFormat="1" ht="360" customHeight="1" x14ac:dyDescent="0.3">
      <c r="A490" s="185">
        <v>2</v>
      </c>
      <c r="B490" s="185" t="s">
        <v>4222</v>
      </c>
      <c r="C490" s="427" t="s">
        <v>4223</v>
      </c>
      <c r="D490" s="187"/>
      <c r="E490" s="187" t="s">
        <v>0</v>
      </c>
      <c r="F490" s="188" t="s">
        <v>4224</v>
      </c>
      <c r="G490" s="185" t="s">
        <v>602</v>
      </c>
      <c r="H490" s="185" t="s">
        <v>2383</v>
      </c>
      <c r="I490" s="185" t="s">
        <v>2346</v>
      </c>
      <c r="J490" s="187" t="s">
        <v>242</v>
      </c>
      <c r="K490" s="187" t="s">
        <v>32</v>
      </c>
      <c r="L490" s="190" t="s">
        <v>55</v>
      </c>
      <c r="M490" s="187" t="s">
        <v>4225</v>
      </c>
      <c r="N490" s="187" t="s">
        <v>1360</v>
      </c>
      <c r="O490" s="185" t="s">
        <v>906</v>
      </c>
      <c r="P490" s="185" t="s">
        <v>3475</v>
      </c>
      <c r="Q490" s="191" t="s">
        <v>4226</v>
      </c>
      <c r="R490" s="213" t="s">
        <v>4227</v>
      </c>
      <c r="S490" s="224"/>
      <c r="T490" s="224"/>
      <c r="U490" s="194">
        <v>1</v>
      </c>
    </row>
    <row r="491" spans="1:21" s="202" customFormat="1" ht="20.25" customHeight="1" x14ac:dyDescent="0.3">
      <c r="A491" s="458" t="s">
        <v>4228</v>
      </c>
      <c r="B491" s="459"/>
      <c r="C491" s="459"/>
      <c r="D491" s="459"/>
      <c r="E491" s="459"/>
      <c r="F491" s="459"/>
      <c r="G491" s="459"/>
      <c r="H491" s="459"/>
      <c r="I491" s="459"/>
      <c r="J491" s="459"/>
      <c r="K491" s="459"/>
      <c r="L491" s="459"/>
      <c r="M491" s="459"/>
      <c r="N491" s="459"/>
      <c r="O491" s="459"/>
      <c r="P491" s="459"/>
      <c r="Q491" s="459"/>
      <c r="R491" s="459"/>
      <c r="S491" s="459"/>
      <c r="T491" s="460"/>
      <c r="U491" s="194"/>
    </row>
    <row r="492" spans="1:21" s="202" customFormat="1" ht="20.25" customHeight="1" x14ac:dyDescent="0.3">
      <c r="A492" s="458" t="s">
        <v>43</v>
      </c>
      <c r="B492" s="459"/>
      <c r="C492" s="459"/>
      <c r="D492" s="459"/>
      <c r="E492" s="459"/>
      <c r="F492" s="459"/>
      <c r="G492" s="459"/>
      <c r="H492" s="459"/>
      <c r="I492" s="459"/>
      <c r="J492" s="459"/>
      <c r="K492" s="459"/>
      <c r="L492" s="459"/>
      <c r="M492" s="459"/>
      <c r="N492" s="459"/>
      <c r="O492" s="459"/>
      <c r="P492" s="459"/>
      <c r="Q492" s="459"/>
      <c r="R492" s="459"/>
      <c r="S492" s="459"/>
      <c r="T492" s="460"/>
      <c r="U492" s="194"/>
    </row>
    <row r="493" spans="1:21" s="202" customFormat="1" ht="360" customHeight="1" x14ac:dyDescent="0.3">
      <c r="A493" s="185">
        <v>1</v>
      </c>
      <c r="B493" s="185" t="s">
        <v>4229</v>
      </c>
      <c r="C493" s="427">
        <v>28784</v>
      </c>
      <c r="D493" s="187" t="s">
        <v>0</v>
      </c>
      <c r="E493" s="187"/>
      <c r="F493" s="188" t="s">
        <v>4230</v>
      </c>
      <c r="G493" s="185" t="s">
        <v>603</v>
      </c>
      <c r="H493" s="185" t="s">
        <v>2383</v>
      </c>
      <c r="I493" s="185" t="s">
        <v>2346</v>
      </c>
      <c r="J493" s="187" t="s">
        <v>260</v>
      </c>
      <c r="K493" s="187" t="s">
        <v>32</v>
      </c>
      <c r="L493" s="190" t="s">
        <v>55</v>
      </c>
      <c r="M493" s="185" t="s">
        <v>1409</v>
      </c>
      <c r="N493" s="187" t="s">
        <v>1360</v>
      </c>
      <c r="O493" s="185" t="s">
        <v>906</v>
      </c>
      <c r="P493" s="185" t="s">
        <v>3475</v>
      </c>
      <c r="Q493" s="191" t="s">
        <v>4231</v>
      </c>
      <c r="R493" s="213" t="s">
        <v>4232</v>
      </c>
      <c r="S493" s="224"/>
      <c r="T493" s="224"/>
      <c r="U493" s="194">
        <v>1</v>
      </c>
    </row>
    <row r="494" spans="1:21" s="202" customFormat="1" ht="360" customHeight="1" x14ac:dyDescent="0.3">
      <c r="A494" s="185">
        <v>2</v>
      </c>
      <c r="B494" s="185" t="s">
        <v>4233</v>
      </c>
      <c r="C494" s="427" t="s">
        <v>4234</v>
      </c>
      <c r="D494" s="187"/>
      <c r="E494" s="187" t="s">
        <v>0</v>
      </c>
      <c r="F494" s="188" t="s">
        <v>4235</v>
      </c>
      <c r="G494" s="185" t="s">
        <v>603</v>
      </c>
      <c r="H494" s="185" t="s">
        <v>2383</v>
      </c>
      <c r="I494" s="185" t="s">
        <v>2346</v>
      </c>
      <c r="J494" s="187" t="s">
        <v>234</v>
      </c>
      <c r="K494" s="187" t="s">
        <v>32</v>
      </c>
      <c r="L494" s="190" t="s">
        <v>55</v>
      </c>
      <c r="M494" s="185" t="s">
        <v>4236</v>
      </c>
      <c r="N494" s="187" t="s">
        <v>1360</v>
      </c>
      <c r="O494" s="185" t="s">
        <v>906</v>
      </c>
      <c r="P494" s="185" t="s">
        <v>3475</v>
      </c>
      <c r="Q494" s="191" t="s">
        <v>4237</v>
      </c>
      <c r="R494" s="213" t="s">
        <v>4238</v>
      </c>
      <c r="S494" s="224"/>
      <c r="T494" s="224"/>
      <c r="U494" s="194">
        <v>1</v>
      </c>
    </row>
    <row r="495" spans="1:21" s="202" customFormat="1" ht="20.25" customHeight="1" x14ac:dyDescent="0.3">
      <c r="A495" s="458" t="s">
        <v>4239</v>
      </c>
      <c r="B495" s="459"/>
      <c r="C495" s="459"/>
      <c r="D495" s="459"/>
      <c r="E495" s="459"/>
      <c r="F495" s="459"/>
      <c r="G495" s="459"/>
      <c r="H495" s="459"/>
      <c r="I495" s="459"/>
      <c r="J495" s="459"/>
      <c r="K495" s="459"/>
      <c r="L495" s="459"/>
      <c r="M495" s="459"/>
      <c r="N495" s="459"/>
      <c r="O495" s="459"/>
      <c r="P495" s="459"/>
      <c r="Q495" s="459"/>
      <c r="R495" s="459"/>
      <c r="S495" s="459"/>
      <c r="T495" s="460"/>
      <c r="U495" s="194"/>
    </row>
    <row r="496" spans="1:21" s="202" customFormat="1" ht="20.25" customHeight="1" x14ac:dyDescent="0.3">
      <c r="A496" s="458" t="s">
        <v>43</v>
      </c>
      <c r="B496" s="459"/>
      <c r="C496" s="459"/>
      <c r="D496" s="459"/>
      <c r="E496" s="459"/>
      <c r="F496" s="459"/>
      <c r="G496" s="459"/>
      <c r="H496" s="459"/>
      <c r="I496" s="459"/>
      <c r="J496" s="459"/>
      <c r="K496" s="459"/>
      <c r="L496" s="459"/>
      <c r="M496" s="459"/>
      <c r="N496" s="459"/>
      <c r="O496" s="459"/>
      <c r="P496" s="459"/>
      <c r="Q496" s="459"/>
      <c r="R496" s="459"/>
      <c r="S496" s="459"/>
      <c r="T496" s="460"/>
      <c r="U496" s="194"/>
    </row>
    <row r="497" spans="1:21" s="202" customFormat="1" ht="360" customHeight="1" x14ac:dyDescent="0.3">
      <c r="A497" s="185">
        <v>1</v>
      </c>
      <c r="B497" s="186" t="s">
        <v>4240</v>
      </c>
      <c r="C497" s="431">
        <v>27740</v>
      </c>
      <c r="D497" s="187" t="s">
        <v>0</v>
      </c>
      <c r="E497" s="185"/>
      <c r="F497" s="185" t="s">
        <v>429</v>
      </c>
      <c r="G497" s="185" t="s">
        <v>612</v>
      </c>
      <c r="H497" s="185" t="s">
        <v>2383</v>
      </c>
      <c r="I497" s="185" t="s">
        <v>2346</v>
      </c>
      <c r="J497" s="187" t="s">
        <v>234</v>
      </c>
      <c r="K497" s="187" t="s">
        <v>32</v>
      </c>
      <c r="L497" s="190" t="s">
        <v>55</v>
      </c>
      <c r="M497" s="187" t="s">
        <v>56</v>
      </c>
      <c r="N497" s="185" t="s">
        <v>3177</v>
      </c>
      <c r="O497" s="185" t="s">
        <v>906</v>
      </c>
      <c r="P497" s="185" t="s">
        <v>3475</v>
      </c>
      <c r="Q497" s="191" t="s">
        <v>4241</v>
      </c>
      <c r="R497" s="428" t="s">
        <v>4242</v>
      </c>
      <c r="S497" s="224"/>
      <c r="T497" s="224"/>
      <c r="U497" s="194">
        <v>1</v>
      </c>
    </row>
    <row r="498" spans="1:21" s="202" customFormat="1" ht="20.25" customHeight="1" x14ac:dyDescent="0.3">
      <c r="A498" s="458" t="s">
        <v>4243</v>
      </c>
      <c r="B498" s="459"/>
      <c r="C498" s="459"/>
      <c r="D498" s="459"/>
      <c r="E498" s="459"/>
      <c r="F498" s="459"/>
      <c r="G498" s="459"/>
      <c r="H498" s="459"/>
      <c r="I498" s="459"/>
      <c r="J498" s="459"/>
      <c r="K498" s="459"/>
      <c r="L498" s="459"/>
      <c r="M498" s="459"/>
      <c r="N498" s="459"/>
      <c r="O498" s="459"/>
      <c r="P498" s="459"/>
      <c r="Q498" s="459"/>
      <c r="R498" s="459"/>
      <c r="S498" s="459"/>
      <c r="T498" s="460"/>
      <c r="U498" s="194"/>
    </row>
    <row r="499" spans="1:21" s="202" customFormat="1" ht="20.25" customHeight="1" x14ac:dyDescent="0.3">
      <c r="A499" s="458" t="s">
        <v>43</v>
      </c>
      <c r="B499" s="459"/>
      <c r="C499" s="459"/>
      <c r="D499" s="459"/>
      <c r="E499" s="459"/>
      <c r="F499" s="459"/>
      <c r="G499" s="459"/>
      <c r="H499" s="459"/>
      <c r="I499" s="459"/>
      <c r="J499" s="459"/>
      <c r="K499" s="459"/>
      <c r="L499" s="459"/>
      <c r="M499" s="459"/>
      <c r="N499" s="459"/>
      <c r="O499" s="459"/>
      <c r="P499" s="459"/>
      <c r="Q499" s="459"/>
      <c r="R499" s="459"/>
      <c r="S499" s="459"/>
      <c r="T499" s="460"/>
      <c r="U499" s="194"/>
    </row>
    <row r="500" spans="1:21" s="202" customFormat="1" ht="360" customHeight="1" x14ac:dyDescent="0.3">
      <c r="A500" s="185">
        <v>1</v>
      </c>
      <c r="B500" s="185" t="s">
        <v>4244</v>
      </c>
      <c r="C500" s="427" t="s">
        <v>4245</v>
      </c>
      <c r="D500" s="187"/>
      <c r="E500" s="187" t="s">
        <v>0</v>
      </c>
      <c r="F500" s="188" t="s">
        <v>413</v>
      </c>
      <c r="G500" s="185" t="s">
        <v>605</v>
      </c>
      <c r="H500" s="185" t="s">
        <v>2383</v>
      </c>
      <c r="I500" s="185" t="s">
        <v>2346</v>
      </c>
      <c r="J500" s="187" t="s">
        <v>260</v>
      </c>
      <c r="K500" s="187" t="s">
        <v>32</v>
      </c>
      <c r="L500" s="190" t="s">
        <v>55</v>
      </c>
      <c r="M500" s="185" t="s">
        <v>2324</v>
      </c>
      <c r="N500" s="187" t="s">
        <v>1360</v>
      </c>
      <c r="O500" s="185" t="s">
        <v>906</v>
      </c>
      <c r="P500" s="185" t="s">
        <v>3475</v>
      </c>
      <c r="Q500" s="191" t="s">
        <v>4246</v>
      </c>
      <c r="R500" s="213" t="s">
        <v>4247</v>
      </c>
      <c r="S500" s="224"/>
      <c r="T500" s="224"/>
      <c r="U500" s="194">
        <v>1</v>
      </c>
    </row>
    <row r="501" spans="1:21" s="202" customFormat="1" ht="360" customHeight="1" x14ac:dyDescent="0.3">
      <c r="A501" s="185">
        <v>2</v>
      </c>
      <c r="B501" s="185" t="s">
        <v>4248</v>
      </c>
      <c r="C501" s="427">
        <v>28106</v>
      </c>
      <c r="D501" s="187"/>
      <c r="E501" s="187" t="s">
        <v>0</v>
      </c>
      <c r="F501" s="188" t="s">
        <v>4249</v>
      </c>
      <c r="G501" s="185" t="s">
        <v>605</v>
      </c>
      <c r="H501" s="185" t="s">
        <v>2383</v>
      </c>
      <c r="I501" s="185" t="s">
        <v>2346</v>
      </c>
      <c r="J501" s="187" t="s">
        <v>325</v>
      </c>
      <c r="K501" s="187" t="s">
        <v>32</v>
      </c>
      <c r="L501" s="190" t="s">
        <v>55</v>
      </c>
      <c r="M501" s="185" t="s">
        <v>3522</v>
      </c>
      <c r="N501" s="187" t="s">
        <v>1360</v>
      </c>
      <c r="O501" s="185" t="s">
        <v>906</v>
      </c>
      <c r="P501" s="185" t="s">
        <v>3475</v>
      </c>
      <c r="Q501" s="190" t="s">
        <v>4250</v>
      </c>
      <c r="R501" s="213" t="s">
        <v>4251</v>
      </c>
      <c r="S501" s="224"/>
      <c r="T501" s="224"/>
      <c r="U501" s="194">
        <v>1</v>
      </c>
    </row>
    <row r="502" spans="1:21" s="202" customFormat="1" ht="360" customHeight="1" x14ac:dyDescent="0.3">
      <c r="A502" s="185">
        <v>3</v>
      </c>
      <c r="B502" s="185" t="s">
        <v>4252</v>
      </c>
      <c r="C502" s="427" t="s">
        <v>4253</v>
      </c>
      <c r="D502" s="187" t="s">
        <v>460</v>
      </c>
      <c r="E502" s="187"/>
      <c r="F502" s="188" t="s">
        <v>429</v>
      </c>
      <c r="G502" s="185" t="s">
        <v>605</v>
      </c>
      <c r="H502" s="185" t="s">
        <v>2383</v>
      </c>
      <c r="I502" s="185" t="s">
        <v>2346</v>
      </c>
      <c r="J502" s="187" t="s">
        <v>234</v>
      </c>
      <c r="K502" s="187" t="s">
        <v>32</v>
      </c>
      <c r="L502" s="190" t="s">
        <v>55</v>
      </c>
      <c r="M502" s="185" t="s">
        <v>431</v>
      </c>
      <c r="N502" s="187" t="s">
        <v>416</v>
      </c>
      <c r="O502" s="185" t="s">
        <v>906</v>
      </c>
      <c r="P502" s="185" t="s">
        <v>3475</v>
      </c>
      <c r="Q502" s="191" t="s">
        <v>4254</v>
      </c>
      <c r="R502" s="213" t="s">
        <v>4255</v>
      </c>
      <c r="S502" s="224"/>
      <c r="T502" s="224"/>
      <c r="U502" s="194">
        <v>1</v>
      </c>
    </row>
    <row r="503" spans="1:21" s="202" customFormat="1" ht="20.25" customHeight="1" x14ac:dyDescent="0.3">
      <c r="A503" s="458" t="s">
        <v>4256</v>
      </c>
      <c r="B503" s="459"/>
      <c r="C503" s="459"/>
      <c r="D503" s="459"/>
      <c r="E503" s="459"/>
      <c r="F503" s="459"/>
      <c r="G503" s="459"/>
      <c r="H503" s="459"/>
      <c r="I503" s="459"/>
      <c r="J503" s="459"/>
      <c r="K503" s="459"/>
      <c r="L503" s="459"/>
      <c r="M503" s="459"/>
      <c r="N503" s="459"/>
      <c r="O503" s="459"/>
      <c r="P503" s="459"/>
      <c r="Q503" s="459"/>
      <c r="R503" s="459"/>
      <c r="S503" s="459"/>
      <c r="T503" s="460"/>
      <c r="U503" s="194"/>
    </row>
    <row r="504" spans="1:21" s="202" customFormat="1" ht="20.25" customHeight="1" x14ac:dyDescent="0.3">
      <c r="A504" s="458" t="s">
        <v>43</v>
      </c>
      <c r="B504" s="459"/>
      <c r="C504" s="459"/>
      <c r="D504" s="459"/>
      <c r="E504" s="459"/>
      <c r="F504" s="459"/>
      <c r="G504" s="459"/>
      <c r="H504" s="459"/>
      <c r="I504" s="459"/>
      <c r="J504" s="459"/>
      <c r="K504" s="459"/>
      <c r="L504" s="459"/>
      <c r="M504" s="459"/>
      <c r="N504" s="459"/>
      <c r="O504" s="459"/>
      <c r="P504" s="459"/>
      <c r="Q504" s="459"/>
      <c r="R504" s="459"/>
      <c r="S504" s="459"/>
      <c r="T504" s="460"/>
      <c r="U504" s="194"/>
    </row>
    <row r="505" spans="1:21" s="202" customFormat="1" ht="360" customHeight="1" x14ac:dyDescent="0.3">
      <c r="A505" s="185">
        <v>1</v>
      </c>
      <c r="B505" s="185" t="s">
        <v>4257</v>
      </c>
      <c r="C505" s="427">
        <v>30741</v>
      </c>
      <c r="D505" s="187"/>
      <c r="E505" s="187" t="s">
        <v>0</v>
      </c>
      <c r="F505" s="188" t="s">
        <v>413</v>
      </c>
      <c r="G505" s="185" t="s">
        <v>606</v>
      </c>
      <c r="H505" s="185" t="s">
        <v>2383</v>
      </c>
      <c r="I505" s="185" t="s">
        <v>2346</v>
      </c>
      <c r="J505" s="187" t="s">
        <v>1247</v>
      </c>
      <c r="K505" s="187" t="s">
        <v>32</v>
      </c>
      <c r="L505" s="190" t="s">
        <v>55</v>
      </c>
      <c r="M505" s="185" t="s">
        <v>2324</v>
      </c>
      <c r="N505" s="187" t="s">
        <v>1360</v>
      </c>
      <c r="O505" s="185" t="s">
        <v>906</v>
      </c>
      <c r="P505" s="185" t="s">
        <v>3475</v>
      </c>
      <c r="Q505" s="191" t="s">
        <v>4258</v>
      </c>
      <c r="R505" s="213" t="s">
        <v>4259</v>
      </c>
      <c r="S505" s="224"/>
      <c r="T505" s="224"/>
      <c r="U505" s="194">
        <v>1</v>
      </c>
    </row>
    <row r="506" spans="1:21" s="202" customFormat="1" ht="360" customHeight="1" x14ac:dyDescent="0.3">
      <c r="A506" s="185">
        <v>2</v>
      </c>
      <c r="B506" s="185" t="s">
        <v>1309</v>
      </c>
      <c r="C506" s="427" t="s">
        <v>4260</v>
      </c>
      <c r="D506" s="187"/>
      <c r="E506" s="187" t="s">
        <v>0</v>
      </c>
      <c r="F506" s="188" t="s">
        <v>4114</v>
      </c>
      <c r="G506" s="185" t="s">
        <v>606</v>
      </c>
      <c r="H506" s="185" t="s">
        <v>2383</v>
      </c>
      <c r="I506" s="185" t="s">
        <v>2346</v>
      </c>
      <c r="J506" s="187" t="s">
        <v>260</v>
      </c>
      <c r="K506" s="187" t="s">
        <v>32</v>
      </c>
      <c r="L506" s="190" t="s">
        <v>55</v>
      </c>
      <c r="M506" s="185" t="s">
        <v>451</v>
      </c>
      <c r="N506" s="187" t="s">
        <v>3500</v>
      </c>
      <c r="O506" s="185" t="s">
        <v>906</v>
      </c>
      <c r="P506" s="185" t="s">
        <v>3475</v>
      </c>
      <c r="Q506" s="191" t="s">
        <v>4261</v>
      </c>
      <c r="R506" s="213" t="s">
        <v>4262</v>
      </c>
      <c r="S506" s="224"/>
      <c r="T506" s="224"/>
      <c r="U506" s="194">
        <v>1</v>
      </c>
    </row>
    <row r="507" spans="1:21" s="202" customFormat="1" ht="360" customHeight="1" x14ac:dyDescent="0.3">
      <c r="A507" s="185">
        <v>3</v>
      </c>
      <c r="B507" s="185" t="s">
        <v>4263</v>
      </c>
      <c r="C507" s="427" t="s">
        <v>4264</v>
      </c>
      <c r="D507" s="187" t="s">
        <v>0</v>
      </c>
      <c r="E507" s="185"/>
      <c r="F507" s="188" t="s">
        <v>1431</v>
      </c>
      <c r="G507" s="185" t="s">
        <v>606</v>
      </c>
      <c r="H507" s="185" t="s">
        <v>2383</v>
      </c>
      <c r="I507" s="185" t="s">
        <v>2346</v>
      </c>
      <c r="J507" s="187" t="s">
        <v>234</v>
      </c>
      <c r="K507" s="187" t="s">
        <v>32</v>
      </c>
      <c r="L507" s="190" t="s">
        <v>55</v>
      </c>
      <c r="M507" s="185" t="s">
        <v>56</v>
      </c>
      <c r="N507" s="187" t="s">
        <v>1360</v>
      </c>
      <c r="O507" s="185" t="s">
        <v>906</v>
      </c>
      <c r="P507" s="185" t="s">
        <v>3475</v>
      </c>
      <c r="Q507" s="191" t="s">
        <v>4265</v>
      </c>
      <c r="R507" s="213" t="s">
        <v>4266</v>
      </c>
      <c r="S507" s="224"/>
      <c r="T507" s="224"/>
      <c r="U507" s="194">
        <v>1</v>
      </c>
    </row>
    <row r="508" spans="1:21" s="202" customFormat="1" ht="20.25" customHeight="1" x14ac:dyDescent="0.3">
      <c r="A508" s="458" t="s">
        <v>4267</v>
      </c>
      <c r="B508" s="459"/>
      <c r="C508" s="459"/>
      <c r="D508" s="459"/>
      <c r="E508" s="459"/>
      <c r="F508" s="459"/>
      <c r="G508" s="459"/>
      <c r="H508" s="459"/>
      <c r="I508" s="459"/>
      <c r="J508" s="459"/>
      <c r="K508" s="459"/>
      <c r="L508" s="459"/>
      <c r="M508" s="459"/>
      <c r="N508" s="459"/>
      <c r="O508" s="459"/>
      <c r="P508" s="459"/>
      <c r="Q508" s="459"/>
      <c r="R508" s="459"/>
      <c r="S508" s="459"/>
      <c r="T508" s="460"/>
      <c r="U508" s="194"/>
    </row>
    <row r="509" spans="1:21" s="202" customFormat="1" ht="20.25" customHeight="1" x14ac:dyDescent="0.3">
      <c r="A509" s="458" t="s">
        <v>43</v>
      </c>
      <c r="B509" s="459"/>
      <c r="C509" s="459"/>
      <c r="D509" s="459"/>
      <c r="E509" s="459"/>
      <c r="F509" s="459"/>
      <c r="G509" s="459"/>
      <c r="H509" s="459"/>
      <c r="I509" s="459"/>
      <c r="J509" s="459"/>
      <c r="K509" s="459"/>
      <c r="L509" s="459"/>
      <c r="M509" s="459"/>
      <c r="N509" s="459"/>
      <c r="O509" s="459"/>
      <c r="P509" s="459"/>
      <c r="Q509" s="459"/>
      <c r="R509" s="459"/>
      <c r="S509" s="459"/>
      <c r="T509" s="460"/>
      <c r="U509" s="194"/>
    </row>
    <row r="510" spans="1:21" s="202" customFormat="1" ht="360" customHeight="1" x14ac:dyDescent="0.3">
      <c r="A510" s="185">
        <v>1</v>
      </c>
      <c r="B510" s="185" t="s">
        <v>4268</v>
      </c>
      <c r="C510" s="427" t="s">
        <v>4269</v>
      </c>
      <c r="D510" s="187"/>
      <c r="E510" s="185" t="s">
        <v>0</v>
      </c>
      <c r="F510" s="188" t="s">
        <v>4270</v>
      </c>
      <c r="G510" s="185" t="s">
        <v>608</v>
      </c>
      <c r="H510" s="185" t="s">
        <v>2383</v>
      </c>
      <c r="I510" s="185" t="s">
        <v>2346</v>
      </c>
      <c r="J510" s="187" t="s">
        <v>242</v>
      </c>
      <c r="K510" s="187" t="s">
        <v>32</v>
      </c>
      <c r="L510" s="190" t="s">
        <v>55</v>
      </c>
      <c r="M510" s="185" t="s">
        <v>4271</v>
      </c>
      <c r="N510" s="187" t="s">
        <v>1360</v>
      </c>
      <c r="O510" s="185" t="s">
        <v>906</v>
      </c>
      <c r="P510" s="185" t="s">
        <v>3475</v>
      </c>
      <c r="Q510" s="191" t="s">
        <v>4272</v>
      </c>
      <c r="R510" s="213" t="s">
        <v>4273</v>
      </c>
      <c r="S510" s="224"/>
      <c r="T510" s="224"/>
      <c r="U510" s="194">
        <v>1</v>
      </c>
    </row>
    <row r="511" spans="1:21" s="202" customFormat="1" ht="360" customHeight="1" x14ac:dyDescent="0.3">
      <c r="A511" s="185">
        <v>2</v>
      </c>
      <c r="B511" s="185" t="s">
        <v>2626</v>
      </c>
      <c r="C511" s="427" t="s">
        <v>4274</v>
      </c>
      <c r="D511" s="187"/>
      <c r="E511" s="187" t="s">
        <v>0</v>
      </c>
      <c r="F511" s="188" t="s">
        <v>1317</v>
      </c>
      <c r="G511" s="185" t="s">
        <v>608</v>
      </c>
      <c r="H511" s="185" t="s">
        <v>2383</v>
      </c>
      <c r="I511" s="185" t="s">
        <v>2346</v>
      </c>
      <c r="J511" s="187" t="s">
        <v>260</v>
      </c>
      <c r="K511" s="187" t="s">
        <v>32</v>
      </c>
      <c r="L511" s="190" t="s">
        <v>55</v>
      </c>
      <c r="M511" s="185" t="s">
        <v>3308</v>
      </c>
      <c r="N511" s="187" t="s">
        <v>1360</v>
      </c>
      <c r="O511" s="185" t="s">
        <v>906</v>
      </c>
      <c r="P511" s="185" t="s">
        <v>3475</v>
      </c>
      <c r="Q511" s="191" t="s">
        <v>4275</v>
      </c>
      <c r="R511" s="213" t="s">
        <v>4276</v>
      </c>
      <c r="S511" s="224"/>
      <c r="T511" s="224"/>
      <c r="U511" s="194">
        <v>1</v>
      </c>
    </row>
    <row r="512" spans="1:21" s="202" customFormat="1" ht="20.25" customHeight="1" x14ac:dyDescent="0.3">
      <c r="A512" s="458" t="s">
        <v>4277</v>
      </c>
      <c r="B512" s="459"/>
      <c r="C512" s="459"/>
      <c r="D512" s="459"/>
      <c r="E512" s="459"/>
      <c r="F512" s="459"/>
      <c r="G512" s="459"/>
      <c r="H512" s="459"/>
      <c r="I512" s="459"/>
      <c r="J512" s="459"/>
      <c r="K512" s="459"/>
      <c r="L512" s="459"/>
      <c r="M512" s="459"/>
      <c r="N512" s="459"/>
      <c r="O512" s="459"/>
      <c r="P512" s="459"/>
      <c r="Q512" s="459"/>
      <c r="R512" s="459"/>
      <c r="S512" s="459"/>
      <c r="T512" s="460"/>
      <c r="U512" s="194"/>
    </row>
    <row r="513" spans="1:21" s="202" customFormat="1" ht="20.25" customHeight="1" x14ac:dyDescent="0.3">
      <c r="A513" s="458" t="s">
        <v>43</v>
      </c>
      <c r="B513" s="459"/>
      <c r="C513" s="459"/>
      <c r="D513" s="459"/>
      <c r="E513" s="459"/>
      <c r="F513" s="459"/>
      <c r="G513" s="459"/>
      <c r="H513" s="459"/>
      <c r="I513" s="459"/>
      <c r="J513" s="459"/>
      <c r="K513" s="459"/>
      <c r="L513" s="459"/>
      <c r="M513" s="459"/>
      <c r="N513" s="459"/>
      <c r="O513" s="459"/>
      <c r="P513" s="459"/>
      <c r="Q513" s="459"/>
      <c r="R513" s="459"/>
      <c r="S513" s="459"/>
      <c r="T513" s="460"/>
      <c r="U513" s="194"/>
    </row>
    <row r="514" spans="1:21" s="202" customFormat="1" ht="360" customHeight="1" x14ac:dyDescent="0.3">
      <c r="A514" s="185">
        <v>1</v>
      </c>
      <c r="B514" s="187" t="s">
        <v>4278</v>
      </c>
      <c r="C514" s="431" t="s">
        <v>4279</v>
      </c>
      <c r="D514" s="185"/>
      <c r="E514" s="187" t="s">
        <v>0</v>
      </c>
      <c r="F514" s="185" t="s">
        <v>4280</v>
      </c>
      <c r="G514" s="185" t="s">
        <v>611</v>
      </c>
      <c r="H514" s="185" t="s">
        <v>2383</v>
      </c>
      <c r="I514" s="185" t="s">
        <v>2346</v>
      </c>
      <c r="J514" s="187" t="s">
        <v>260</v>
      </c>
      <c r="K514" s="187" t="s">
        <v>32</v>
      </c>
      <c r="L514" s="190" t="s">
        <v>55</v>
      </c>
      <c r="M514" s="185" t="s">
        <v>56</v>
      </c>
      <c r="N514" s="187" t="s">
        <v>4281</v>
      </c>
      <c r="O514" s="185" t="s">
        <v>906</v>
      </c>
      <c r="P514" s="185" t="s">
        <v>3475</v>
      </c>
      <c r="Q514" s="191" t="s">
        <v>4282</v>
      </c>
      <c r="R514" s="213" t="s">
        <v>4283</v>
      </c>
      <c r="S514" s="224"/>
      <c r="T514" s="224"/>
      <c r="U514" s="194">
        <v>1</v>
      </c>
    </row>
    <row r="515" spans="1:21" s="4" customFormat="1" ht="20.25" customHeight="1" x14ac:dyDescent="0.3">
      <c r="A515" s="462" t="s">
        <v>614</v>
      </c>
      <c r="B515" s="463"/>
      <c r="C515" s="463"/>
      <c r="D515" s="463"/>
      <c r="E515" s="463"/>
      <c r="F515" s="463"/>
      <c r="G515" s="463"/>
      <c r="H515" s="463"/>
      <c r="I515" s="463"/>
      <c r="J515" s="463"/>
      <c r="K515" s="463"/>
      <c r="L515" s="463"/>
      <c r="M515" s="463"/>
      <c r="N515" s="463"/>
      <c r="O515" s="463"/>
      <c r="P515" s="463"/>
      <c r="Q515" s="463"/>
      <c r="R515" s="463"/>
      <c r="S515" s="463"/>
      <c r="T515" s="464"/>
      <c r="U515" s="230"/>
    </row>
    <row r="516" spans="1:21" s="4" customFormat="1" ht="20.25" customHeight="1" x14ac:dyDescent="0.3">
      <c r="A516" s="465" t="s">
        <v>4316</v>
      </c>
      <c r="B516" s="466"/>
      <c r="C516" s="466"/>
      <c r="D516" s="466"/>
      <c r="E516" s="466"/>
      <c r="F516" s="466"/>
      <c r="G516" s="466"/>
      <c r="H516" s="466"/>
      <c r="I516" s="466"/>
      <c r="J516" s="466"/>
      <c r="K516" s="466"/>
      <c r="L516" s="466"/>
      <c r="M516" s="466"/>
      <c r="N516" s="466"/>
      <c r="O516" s="466"/>
      <c r="P516" s="466"/>
      <c r="Q516" s="466"/>
      <c r="R516" s="466"/>
      <c r="S516" s="466"/>
      <c r="T516" s="467"/>
      <c r="U516" s="230"/>
    </row>
    <row r="517" spans="1:21" s="4" customFormat="1" ht="20.25" customHeight="1" x14ac:dyDescent="0.3">
      <c r="A517" s="465" t="s">
        <v>42</v>
      </c>
      <c r="B517" s="466"/>
      <c r="C517" s="466"/>
      <c r="D517" s="466"/>
      <c r="E517" s="466"/>
      <c r="F517" s="466"/>
      <c r="G517" s="466"/>
      <c r="H517" s="466"/>
      <c r="I517" s="466"/>
      <c r="J517" s="466"/>
      <c r="K517" s="466"/>
      <c r="L517" s="466"/>
      <c r="M517" s="466"/>
      <c r="N517" s="466"/>
      <c r="O517" s="466"/>
      <c r="P517" s="466"/>
      <c r="Q517" s="466"/>
      <c r="R517" s="466"/>
      <c r="S517" s="466"/>
      <c r="T517" s="467"/>
      <c r="U517" s="230"/>
    </row>
    <row r="518" spans="1:21" s="202" customFormat="1" ht="280.5" customHeight="1" x14ac:dyDescent="0.3">
      <c r="A518" s="185">
        <v>1</v>
      </c>
      <c r="B518" s="198" t="s">
        <v>2474</v>
      </c>
      <c r="C518" s="251" t="s">
        <v>4317</v>
      </c>
      <c r="D518" s="198"/>
      <c r="E518" s="198" t="s">
        <v>460</v>
      </c>
      <c r="F518" s="198" t="s">
        <v>49</v>
      </c>
      <c r="G518" s="198" t="s">
        <v>4318</v>
      </c>
      <c r="H518" s="198" t="s">
        <v>53</v>
      </c>
      <c r="I518" s="198" t="s">
        <v>33</v>
      </c>
      <c r="J518" s="198" t="s">
        <v>234</v>
      </c>
      <c r="K518" s="198" t="s">
        <v>32</v>
      </c>
      <c r="L518" s="238" t="s">
        <v>4319</v>
      </c>
      <c r="M518" s="198" t="s">
        <v>420</v>
      </c>
      <c r="N518" s="198" t="s">
        <v>4320</v>
      </c>
      <c r="O518" s="185" t="s">
        <v>906</v>
      </c>
      <c r="P518" s="190" t="s">
        <v>4284</v>
      </c>
      <c r="Q518" s="397" t="s">
        <v>4321</v>
      </c>
      <c r="R518" s="214" t="s">
        <v>4322</v>
      </c>
      <c r="S518" s="295"/>
      <c r="T518" s="295"/>
      <c r="U518" s="194">
        <v>1</v>
      </c>
    </row>
    <row r="519" spans="1:21" s="202" customFormat="1" ht="331.5" customHeight="1" x14ac:dyDescent="0.3">
      <c r="A519" s="185">
        <v>2</v>
      </c>
      <c r="B519" s="198" t="s">
        <v>4323</v>
      </c>
      <c r="C519" s="251">
        <v>30086</v>
      </c>
      <c r="D519" s="198"/>
      <c r="E519" s="198" t="s">
        <v>0</v>
      </c>
      <c r="F519" s="198" t="s">
        <v>116</v>
      </c>
      <c r="G519" s="198" t="s">
        <v>4318</v>
      </c>
      <c r="H519" s="198" t="s">
        <v>53</v>
      </c>
      <c r="I519" s="198" t="s">
        <v>33</v>
      </c>
      <c r="J519" s="198" t="s">
        <v>260</v>
      </c>
      <c r="K519" s="198" t="s">
        <v>32</v>
      </c>
      <c r="L519" s="238" t="s">
        <v>4319</v>
      </c>
      <c r="M519" s="198" t="s">
        <v>4324</v>
      </c>
      <c r="N519" s="198" t="s">
        <v>4320</v>
      </c>
      <c r="O519" s="185" t="s">
        <v>906</v>
      </c>
      <c r="P519" s="190" t="s">
        <v>4284</v>
      </c>
      <c r="Q519" s="200" t="s">
        <v>4325</v>
      </c>
      <c r="R519" s="214" t="s">
        <v>4326</v>
      </c>
      <c r="S519" s="295"/>
      <c r="T519" s="295"/>
      <c r="U519" s="194">
        <v>1</v>
      </c>
    </row>
    <row r="520" spans="1:21" x14ac:dyDescent="0.25">
      <c r="A520" s="209"/>
      <c r="B520" s="223" t="s">
        <v>4417</v>
      </c>
      <c r="C520" s="223"/>
      <c r="D520" s="223"/>
      <c r="E520" s="223"/>
      <c r="F520" s="11"/>
      <c r="G520" s="182"/>
      <c r="H520" s="182"/>
      <c r="I520" s="182"/>
      <c r="J520" s="182"/>
      <c r="K520" s="112"/>
      <c r="L520" s="12"/>
      <c r="M520" s="13"/>
      <c r="N520" s="175"/>
      <c r="O520" s="175"/>
      <c r="P520" s="10"/>
      <c r="Q520" s="113"/>
      <c r="R520" s="2"/>
      <c r="U520" s="176">
        <f>SUM(U11:U519)</f>
        <v>245</v>
      </c>
    </row>
    <row r="521" spans="1:21" x14ac:dyDescent="0.4">
      <c r="S521" s="36"/>
      <c r="T521" s="36"/>
    </row>
    <row r="522" spans="1:21" x14ac:dyDescent="0.4">
      <c r="S522" s="36"/>
      <c r="T522" s="36"/>
    </row>
    <row r="523" spans="1:21" x14ac:dyDescent="0.4">
      <c r="S523" s="36"/>
      <c r="T523" s="36"/>
    </row>
    <row r="524" spans="1:21" x14ac:dyDescent="0.4">
      <c r="S524" s="36"/>
      <c r="T524" s="36"/>
    </row>
    <row r="525" spans="1:21" x14ac:dyDescent="0.4">
      <c r="S525" s="36"/>
      <c r="T525" s="36"/>
    </row>
    <row r="526" spans="1:21" x14ac:dyDescent="0.4">
      <c r="S526" s="36"/>
      <c r="T526" s="36"/>
    </row>
    <row r="527" spans="1:21" x14ac:dyDescent="0.4">
      <c r="S527" s="36"/>
      <c r="T527" s="36"/>
    </row>
    <row r="528" spans="1:21" x14ac:dyDescent="0.4">
      <c r="S528" s="36"/>
      <c r="T528" s="36"/>
    </row>
    <row r="529" spans="19:20" x14ac:dyDescent="0.4">
      <c r="S529" s="36"/>
      <c r="T529" s="36"/>
    </row>
    <row r="530" spans="19:20" x14ac:dyDescent="0.4">
      <c r="S530" s="36"/>
      <c r="T530" s="36"/>
    </row>
    <row r="531" spans="19:20" x14ac:dyDescent="0.4">
      <c r="S531" s="36"/>
      <c r="T531" s="36"/>
    </row>
    <row r="532" spans="19:20" x14ac:dyDescent="0.4">
      <c r="S532" s="36"/>
      <c r="T532" s="36"/>
    </row>
    <row r="533" spans="19:20" x14ac:dyDescent="0.4">
      <c r="S533" s="36"/>
      <c r="T533" s="36"/>
    </row>
    <row r="534" spans="19:20" x14ac:dyDescent="0.4">
      <c r="S534" s="36"/>
      <c r="T534" s="36"/>
    </row>
    <row r="535" spans="19:20" x14ac:dyDescent="0.4">
      <c r="S535" s="36"/>
      <c r="T535" s="36"/>
    </row>
    <row r="536" spans="19:20" x14ac:dyDescent="0.4">
      <c r="S536" s="36"/>
      <c r="T536" s="36"/>
    </row>
    <row r="537" spans="19:20" x14ac:dyDescent="0.4">
      <c r="S537" s="36"/>
      <c r="T537" s="36"/>
    </row>
    <row r="538" spans="19:20" x14ac:dyDescent="0.4">
      <c r="S538" s="36"/>
      <c r="T538" s="36"/>
    </row>
    <row r="539" spans="19:20" x14ac:dyDescent="0.4">
      <c r="S539" s="36"/>
      <c r="T539" s="36"/>
    </row>
    <row r="540" spans="19:20" x14ac:dyDescent="0.4">
      <c r="S540" s="36"/>
      <c r="T540" s="36"/>
    </row>
    <row r="541" spans="19:20" x14ac:dyDescent="0.4">
      <c r="S541" s="36"/>
      <c r="T541" s="36"/>
    </row>
    <row r="542" spans="19:20" x14ac:dyDescent="0.4">
      <c r="S542" s="36"/>
      <c r="T542" s="36"/>
    </row>
    <row r="543" spans="19:20" x14ac:dyDescent="0.4">
      <c r="S543" s="36"/>
      <c r="T543" s="36"/>
    </row>
    <row r="544" spans="19:20" x14ac:dyDescent="0.4">
      <c r="S544" s="36"/>
      <c r="T544" s="36"/>
    </row>
    <row r="545" spans="19:20" x14ac:dyDescent="0.4">
      <c r="S545" s="36"/>
      <c r="T545" s="36"/>
    </row>
    <row r="546" spans="19:20" x14ac:dyDescent="0.4">
      <c r="S546" s="36"/>
      <c r="T546" s="36"/>
    </row>
    <row r="547" spans="19:20" x14ac:dyDescent="0.4">
      <c r="S547" s="36"/>
      <c r="T547" s="36"/>
    </row>
    <row r="548" spans="19:20" x14ac:dyDescent="0.4">
      <c r="S548" s="36"/>
      <c r="T548" s="36"/>
    </row>
    <row r="549" spans="19:20" x14ac:dyDescent="0.4">
      <c r="S549" s="36"/>
      <c r="T549" s="36"/>
    </row>
    <row r="550" spans="19:20" x14ac:dyDescent="0.4">
      <c r="S550" s="36"/>
      <c r="T550" s="36"/>
    </row>
    <row r="551" spans="19:20" x14ac:dyDescent="0.4">
      <c r="S551" s="36"/>
      <c r="T551" s="36"/>
    </row>
    <row r="552" spans="19:20" x14ac:dyDescent="0.4">
      <c r="S552" s="36"/>
      <c r="T552" s="36"/>
    </row>
    <row r="553" spans="19:20" x14ac:dyDescent="0.4">
      <c r="S553" s="36"/>
      <c r="T553" s="36"/>
    </row>
    <row r="554" spans="19:20" x14ac:dyDescent="0.4">
      <c r="S554" s="36"/>
      <c r="T554" s="36"/>
    </row>
    <row r="555" spans="19:20" x14ac:dyDescent="0.4">
      <c r="S555" s="36"/>
      <c r="T555" s="36"/>
    </row>
    <row r="556" spans="19:20" x14ac:dyDescent="0.4">
      <c r="S556" s="36"/>
      <c r="T556" s="36"/>
    </row>
    <row r="557" spans="19:20" x14ac:dyDescent="0.4">
      <c r="S557" s="36"/>
      <c r="T557" s="36"/>
    </row>
    <row r="558" spans="19:20" x14ac:dyDescent="0.4">
      <c r="S558" s="36"/>
      <c r="T558" s="36"/>
    </row>
    <row r="559" spans="19:20" x14ac:dyDescent="0.4">
      <c r="S559" s="36"/>
      <c r="T559" s="36"/>
    </row>
    <row r="560" spans="19:20" x14ac:dyDescent="0.4">
      <c r="S560" s="36"/>
      <c r="T560" s="36"/>
    </row>
    <row r="561" spans="19:20" x14ac:dyDescent="0.4">
      <c r="S561" s="36"/>
      <c r="T561" s="36"/>
    </row>
    <row r="562" spans="19:20" x14ac:dyDescent="0.4">
      <c r="S562" s="36"/>
      <c r="T562" s="36"/>
    </row>
    <row r="563" spans="19:20" x14ac:dyDescent="0.4">
      <c r="S563" s="36"/>
      <c r="T563" s="36"/>
    </row>
    <row r="564" spans="19:20" x14ac:dyDescent="0.4">
      <c r="S564" s="36"/>
      <c r="T564" s="36"/>
    </row>
    <row r="565" spans="19:20" x14ac:dyDescent="0.4">
      <c r="S565" s="36"/>
      <c r="T565" s="36"/>
    </row>
    <row r="566" spans="19:20" x14ac:dyDescent="0.4">
      <c r="S566" s="36"/>
      <c r="T566" s="36"/>
    </row>
    <row r="567" spans="19:20" x14ac:dyDescent="0.4">
      <c r="S567" s="36"/>
      <c r="T567" s="36"/>
    </row>
    <row r="568" spans="19:20" x14ac:dyDescent="0.4">
      <c r="S568" s="36"/>
      <c r="T568" s="36"/>
    </row>
    <row r="569" spans="19:20" x14ac:dyDescent="0.4">
      <c r="S569" s="36"/>
      <c r="T569" s="36"/>
    </row>
    <row r="570" spans="19:20" x14ac:dyDescent="0.4">
      <c r="S570" s="36"/>
      <c r="T570" s="36"/>
    </row>
    <row r="571" spans="19:20" x14ac:dyDescent="0.4">
      <c r="S571" s="36"/>
      <c r="T571" s="36"/>
    </row>
    <row r="572" spans="19:20" x14ac:dyDescent="0.4">
      <c r="S572" s="36"/>
      <c r="T572" s="36"/>
    </row>
    <row r="573" spans="19:20" x14ac:dyDescent="0.4">
      <c r="S573" s="36"/>
      <c r="T573" s="36"/>
    </row>
    <row r="574" spans="19:20" x14ac:dyDescent="0.4">
      <c r="S574" s="36"/>
      <c r="T574" s="36"/>
    </row>
    <row r="575" spans="19:20" x14ac:dyDescent="0.4">
      <c r="S575" s="36"/>
      <c r="T575" s="36"/>
    </row>
    <row r="576" spans="19:20" x14ac:dyDescent="0.4">
      <c r="S576" s="36"/>
      <c r="T576" s="36"/>
    </row>
    <row r="577" spans="19:20" x14ac:dyDescent="0.4">
      <c r="S577" s="36"/>
      <c r="T577" s="36"/>
    </row>
    <row r="578" spans="19:20" x14ac:dyDescent="0.4">
      <c r="S578" s="36"/>
      <c r="T578" s="36"/>
    </row>
    <row r="579" spans="19:20" x14ac:dyDescent="0.4">
      <c r="S579" s="36"/>
      <c r="T579" s="36"/>
    </row>
    <row r="580" spans="19:20" x14ac:dyDescent="0.4">
      <c r="S580" s="36"/>
      <c r="T580" s="36"/>
    </row>
    <row r="581" spans="19:20" x14ac:dyDescent="0.4">
      <c r="S581" s="36"/>
      <c r="T581" s="36"/>
    </row>
    <row r="582" spans="19:20" x14ac:dyDescent="0.4">
      <c r="S582" s="36"/>
      <c r="T582" s="36"/>
    </row>
    <row r="583" spans="19:20" x14ac:dyDescent="0.4">
      <c r="S583" s="36"/>
      <c r="T583" s="36"/>
    </row>
    <row r="584" spans="19:20" x14ac:dyDescent="0.4">
      <c r="S584" s="36"/>
      <c r="T584" s="36"/>
    </row>
    <row r="585" spans="19:20" x14ac:dyDescent="0.4">
      <c r="S585" s="36"/>
      <c r="T585" s="36"/>
    </row>
    <row r="586" spans="19:20" x14ac:dyDescent="0.4">
      <c r="S586" s="36"/>
      <c r="T586" s="36"/>
    </row>
    <row r="587" spans="19:20" x14ac:dyDescent="0.4">
      <c r="S587" s="36"/>
      <c r="T587" s="36"/>
    </row>
    <row r="588" spans="19:20" x14ac:dyDescent="0.4">
      <c r="S588" s="36"/>
      <c r="T588" s="36"/>
    </row>
    <row r="589" spans="19:20" x14ac:dyDescent="0.4">
      <c r="S589" s="36"/>
      <c r="T589" s="36"/>
    </row>
    <row r="590" spans="19:20" x14ac:dyDescent="0.4">
      <c r="S590" s="36"/>
      <c r="T590" s="36"/>
    </row>
    <row r="591" spans="19:20" x14ac:dyDescent="0.4">
      <c r="S591" s="36"/>
      <c r="T591" s="36"/>
    </row>
    <row r="592" spans="19:20" x14ac:dyDescent="0.4">
      <c r="S592" s="36"/>
      <c r="T592" s="36"/>
    </row>
    <row r="593" spans="19:20" x14ac:dyDescent="0.4">
      <c r="S593" s="36"/>
      <c r="T593" s="36"/>
    </row>
    <row r="594" spans="19:20" x14ac:dyDescent="0.4">
      <c r="S594" s="36"/>
      <c r="T594" s="36"/>
    </row>
    <row r="595" spans="19:20" x14ac:dyDescent="0.4">
      <c r="S595" s="36"/>
      <c r="T595" s="36"/>
    </row>
    <row r="596" spans="19:20" x14ac:dyDescent="0.4">
      <c r="S596" s="36"/>
      <c r="T596" s="36"/>
    </row>
    <row r="597" spans="19:20" x14ac:dyDescent="0.4">
      <c r="S597" s="36"/>
      <c r="T597" s="36"/>
    </row>
    <row r="598" spans="19:20" x14ac:dyDescent="0.4">
      <c r="S598" s="36"/>
      <c r="T598" s="36"/>
    </row>
    <row r="599" spans="19:20" x14ac:dyDescent="0.4">
      <c r="S599" s="36"/>
      <c r="T599" s="36"/>
    </row>
    <row r="600" spans="19:20" x14ac:dyDescent="0.4">
      <c r="S600" s="36"/>
      <c r="T600" s="36"/>
    </row>
    <row r="601" spans="19:20" x14ac:dyDescent="0.4">
      <c r="S601" s="36"/>
      <c r="T601" s="36"/>
    </row>
    <row r="602" spans="19:20" x14ac:dyDescent="0.4">
      <c r="S602" s="36"/>
      <c r="T602" s="36"/>
    </row>
    <row r="603" spans="19:20" x14ac:dyDescent="0.4">
      <c r="S603" s="36"/>
      <c r="T603" s="36"/>
    </row>
    <row r="604" spans="19:20" x14ac:dyDescent="0.4">
      <c r="S604" s="36"/>
      <c r="T604" s="36"/>
    </row>
    <row r="605" spans="19:20" x14ac:dyDescent="0.4">
      <c r="S605" s="36"/>
      <c r="T605" s="36"/>
    </row>
    <row r="606" spans="19:20" x14ac:dyDescent="0.4">
      <c r="S606" s="36"/>
      <c r="T606" s="36"/>
    </row>
    <row r="607" spans="19:20" x14ac:dyDescent="0.4">
      <c r="S607" s="36"/>
      <c r="T607" s="36"/>
    </row>
    <row r="608" spans="19:20" x14ac:dyDescent="0.4">
      <c r="S608" s="36"/>
      <c r="T608" s="36"/>
    </row>
    <row r="609" spans="19:20" x14ac:dyDescent="0.4">
      <c r="S609" s="36"/>
      <c r="T609" s="36"/>
    </row>
    <row r="610" spans="19:20" x14ac:dyDescent="0.4">
      <c r="S610" s="36"/>
      <c r="T610" s="36"/>
    </row>
    <row r="611" spans="19:20" x14ac:dyDescent="0.4">
      <c r="S611" s="36"/>
      <c r="T611" s="36"/>
    </row>
    <row r="612" spans="19:20" x14ac:dyDescent="0.4">
      <c r="S612" s="36"/>
      <c r="T612" s="36"/>
    </row>
    <row r="613" spans="19:20" x14ac:dyDescent="0.4">
      <c r="S613" s="36"/>
      <c r="T613" s="36"/>
    </row>
    <row r="614" spans="19:20" x14ac:dyDescent="0.4">
      <c r="S614" s="36"/>
      <c r="T614" s="36"/>
    </row>
    <row r="615" spans="19:20" x14ac:dyDescent="0.4">
      <c r="S615" s="36"/>
      <c r="T615" s="36"/>
    </row>
    <row r="616" spans="19:20" x14ac:dyDescent="0.4">
      <c r="S616" s="36"/>
      <c r="T616" s="36"/>
    </row>
    <row r="617" spans="19:20" x14ac:dyDescent="0.4">
      <c r="S617" s="36"/>
      <c r="T617" s="36"/>
    </row>
    <row r="618" spans="19:20" x14ac:dyDescent="0.4">
      <c r="S618" s="36"/>
      <c r="T618" s="36"/>
    </row>
    <row r="619" spans="19:20" x14ac:dyDescent="0.4">
      <c r="S619" s="36"/>
      <c r="T619" s="36"/>
    </row>
    <row r="620" spans="19:20" x14ac:dyDescent="0.4">
      <c r="S620" s="36"/>
      <c r="T620" s="36"/>
    </row>
    <row r="621" spans="19:20" x14ac:dyDescent="0.4">
      <c r="S621" s="36"/>
      <c r="T621" s="36"/>
    </row>
    <row r="622" spans="19:20" x14ac:dyDescent="0.4">
      <c r="S622" s="36"/>
      <c r="T622" s="36"/>
    </row>
    <row r="623" spans="19:20" x14ac:dyDescent="0.4">
      <c r="S623" s="36"/>
      <c r="T623" s="36"/>
    </row>
    <row r="624" spans="19:20" x14ac:dyDescent="0.4">
      <c r="S624" s="36"/>
      <c r="T624" s="36"/>
    </row>
    <row r="625" spans="19:20" x14ac:dyDescent="0.4">
      <c r="S625" s="36"/>
      <c r="T625" s="36"/>
    </row>
    <row r="626" spans="19:20" x14ac:dyDescent="0.4">
      <c r="S626" s="36"/>
      <c r="T626" s="36"/>
    </row>
    <row r="627" spans="19:20" x14ac:dyDescent="0.4">
      <c r="S627" s="36"/>
      <c r="T627" s="36"/>
    </row>
    <row r="628" spans="19:20" x14ac:dyDescent="0.4">
      <c r="S628" s="36"/>
      <c r="T628" s="36"/>
    </row>
    <row r="629" spans="19:20" x14ac:dyDescent="0.4">
      <c r="S629" s="36"/>
      <c r="T629" s="36"/>
    </row>
    <row r="630" spans="19:20" x14ac:dyDescent="0.4">
      <c r="S630" s="36"/>
      <c r="T630" s="36"/>
    </row>
    <row r="631" spans="19:20" x14ac:dyDescent="0.4">
      <c r="S631" s="36"/>
      <c r="T631" s="36"/>
    </row>
    <row r="632" spans="19:20" x14ac:dyDescent="0.4">
      <c r="S632" s="36"/>
      <c r="T632" s="36"/>
    </row>
    <row r="633" spans="19:20" x14ac:dyDescent="0.4">
      <c r="S633" s="36"/>
      <c r="T633" s="36"/>
    </row>
    <row r="634" spans="19:20" x14ac:dyDescent="0.4">
      <c r="S634" s="36"/>
      <c r="T634" s="36"/>
    </row>
    <row r="635" spans="19:20" x14ac:dyDescent="0.4">
      <c r="S635" s="36"/>
      <c r="T635" s="36"/>
    </row>
    <row r="636" spans="19:20" x14ac:dyDescent="0.4">
      <c r="S636" s="36"/>
      <c r="T636" s="36"/>
    </row>
    <row r="637" spans="19:20" x14ac:dyDescent="0.4">
      <c r="S637" s="36"/>
      <c r="T637" s="36"/>
    </row>
    <row r="638" spans="19:20" x14ac:dyDescent="0.4">
      <c r="S638" s="36"/>
      <c r="T638" s="36"/>
    </row>
    <row r="639" spans="19:20" x14ac:dyDescent="0.4">
      <c r="S639" s="36"/>
      <c r="T639" s="36"/>
    </row>
    <row r="640" spans="19:20" x14ac:dyDescent="0.4">
      <c r="S640" s="36"/>
      <c r="T640" s="36"/>
    </row>
    <row r="641" spans="19:20" x14ac:dyDescent="0.4">
      <c r="S641" s="36"/>
      <c r="T641" s="36"/>
    </row>
    <row r="642" spans="19:20" x14ac:dyDescent="0.4">
      <c r="S642" s="36"/>
      <c r="T642" s="36"/>
    </row>
    <row r="643" spans="19:20" x14ac:dyDescent="0.4">
      <c r="S643" s="36"/>
      <c r="T643" s="36"/>
    </row>
    <row r="644" spans="19:20" x14ac:dyDescent="0.4">
      <c r="S644" s="36"/>
      <c r="T644" s="36"/>
    </row>
    <row r="645" spans="19:20" x14ac:dyDescent="0.4">
      <c r="S645" s="36"/>
      <c r="T645" s="36"/>
    </row>
    <row r="646" spans="19:20" x14ac:dyDescent="0.4">
      <c r="S646" s="36"/>
      <c r="T646" s="36"/>
    </row>
    <row r="647" spans="19:20" x14ac:dyDescent="0.4">
      <c r="S647" s="36"/>
      <c r="T647" s="36"/>
    </row>
    <row r="648" spans="19:20" x14ac:dyDescent="0.4">
      <c r="S648" s="36"/>
      <c r="T648" s="36"/>
    </row>
    <row r="649" spans="19:20" x14ac:dyDescent="0.4">
      <c r="S649" s="36"/>
      <c r="T649" s="36"/>
    </row>
    <row r="650" spans="19:20" x14ac:dyDescent="0.4">
      <c r="S650" s="36"/>
      <c r="T650" s="36"/>
    </row>
    <row r="651" spans="19:20" x14ac:dyDescent="0.4">
      <c r="S651" s="36"/>
      <c r="T651" s="36"/>
    </row>
    <row r="652" spans="19:20" x14ac:dyDescent="0.4">
      <c r="S652" s="36"/>
      <c r="T652" s="36"/>
    </row>
    <row r="653" spans="19:20" x14ac:dyDescent="0.4">
      <c r="S653" s="36"/>
      <c r="T653" s="36"/>
    </row>
    <row r="654" spans="19:20" x14ac:dyDescent="0.4">
      <c r="S654" s="36"/>
      <c r="T654" s="36"/>
    </row>
    <row r="655" spans="19:20" x14ac:dyDescent="0.4">
      <c r="S655" s="36"/>
      <c r="T655" s="36"/>
    </row>
    <row r="656" spans="19:20" x14ac:dyDescent="0.4">
      <c r="S656" s="36"/>
      <c r="T656" s="36"/>
    </row>
    <row r="657" spans="19:20" x14ac:dyDescent="0.4">
      <c r="S657" s="36"/>
      <c r="T657" s="36"/>
    </row>
    <row r="658" spans="19:20" x14ac:dyDescent="0.4">
      <c r="S658" s="36"/>
      <c r="T658" s="36"/>
    </row>
    <row r="659" spans="19:20" x14ac:dyDescent="0.4">
      <c r="S659" s="36"/>
      <c r="T659" s="36"/>
    </row>
    <row r="660" spans="19:20" x14ac:dyDescent="0.4">
      <c r="S660" s="36"/>
      <c r="T660" s="36"/>
    </row>
    <row r="661" spans="19:20" x14ac:dyDescent="0.4">
      <c r="S661" s="36"/>
      <c r="T661" s="36"/>
    </row>
    <row r="662" spans="19:20" x14ac:dyDescent="0.4">
      <c r="S662" s="36"/>
      <c r="T662" s="36"/>
    </row>
    <row r="663" spans="19:20" x14ac:dyDescent="0.4">
      <c r="S663" s="36"/>
      <c r="T663" s="36"/>
    </row>
    <row r="664" spans="19:20" x14ac:dyDescent="0.4">
      <c r="S664" s="36"/>
      <c r="T664" s="36"/>
    </row>
    <row r="665" spans="19:20" x14ac:dyDescent="0.4">
      <c r="S665" s="36"/>
      <c r="T665" s="36"/>
    </row>
    <row r="666" spans="19:20" x14ac:dyDescent="0.4">
      <c r="S666" s="36"/>
      <c r="T666" s="36"/>
    </row>
    <row r="667" spans="19:20" x14ac:dyDescent="0.4">
      <c r="S667" s="36"/>
      <c r="T667" s="36"/>
    </row>
    <row r="668" spans="19:20" x14ac:dyDescent="0.4">
      <c r="S668" s="36"/>
      <c r="T668" s="36"/>
    </row>
    <row r="669" spans="19:20" x14ac:dyDescent="0.4">
      <c r="S669" s="36"/>
      <c r="T669" s="36"/>
    </row>
    <row r="670" spans="19:20" x14ac:dyDescent="0.4">
      <c r="S670" s="36"/>
      <c r="T670" s="36"/>
    </row>
    <row r="671" spans="19:20" x14ac:dyDescent="0.4">
      <c r="S671" s="36"/>
      <c r="T671" s="36"/>
    </row>
    <row r="672" spans="19:20" x14ac:dyDescent="0.4">
      <c r="S672" s="36"/>
      <c r="T672" s="36"/>
    </row>
    <row r="673" spans="19:20" x14ac:dyDescent="0.4">
      <c r="S673" s="36"/>
      <c r="T673" s="36"/>
    </row>
    <row r="674" spans="19:20" x14ac:dyDescent="0.4">
      <c r="S674" s="36"/>
      <c r="T674" s="36"/>
    </row>
    <row r="675" spans="19:20" x14ac:dyDescent="0.4">
      <c r="S675" s="36"/>
      <c r="T675" s="36"/>
    </row>
    <row r="676" spans="19:20" x14ac:dyDescent="0.4">
      <c r="S676" s="36"/>
      <c r="T676" s="36"/>
    </row>
    <row r="677" spans="19:20" x14ac:dyDescent="0.4">
      <c r="S677" s="36"/>
      <c r="T677" s="36"/>
    </row>
    <row r="678" spans="19:20" x14ac:dyDescent="0.4">
      <c r="S678" s="36"/>
      <c r="T678" s="36"/>
    </row>
    <row r="679" spans="19:20" x14ac:dyDescent="0.4">
      <c r="S679" s="36"/>
      <c r="T679" s="36"/>
    </row>
    <row r="680" spans="19:20" x14ac:dyDescent="0.4">
      <c r="S680" s="36"/>
      <c r="T680" s="36"/>
    </row>
    <row r="681" spans="19:20" x14ac:dyDescent="0.4">
      <c r="S681" s="36"/>
      <c r="T681" s="36"/>
    </row>
    <row r="682" spans="19:20" x14ac:dyDescent="0.4">
      <c r="S682" s="36"/>
      <c r="T682" s="36"/>
    </row>
    <row r="683" spans="19:20" x14ac:dyDescent="0.4">
      <c r="S683" s="36"/>
      <c r="T683" s="36"/>
    </row>
    <row r="684" spans="19:20" x14ac:dyDescent="0.4">
      <c r="S684" s="36"/>
      <c r="T684" s="36"/>
    </row>
    <row r="685" spans="19:20" x14ac:dyDescent="0.4">
      <c r="S685" s="36"/>
      <c r="T685" s="36"/>
    </row>
    <row r="686" spans="19:20" x14ac:dyDescent="0.4">
      <c r="S686" s="36"/>
      <c r="T686" s="36"/>
    </row>
    <row r="687" spans="19:20" x14ac:dyDescent="0.4">
      <c r="S687" s="36"/>
      <c r="T687" s="36"/>
    </row>
    <row r="688" spans="19:20" x14ac:dyDescent="0.4">
      <c r="S688" s="36"/>
      <c r="T688" s="36"/>
    </row>
    <row r="689" spans="19:20" x14ac:dyDescent="0.4">
      <c r="S689" s="36"/>
      <c r="T689" s="36"/>
    </row>
    <row r="690" spans="19:20" x14ac:dyDescent="0.4">
      <c r="S690" s="36"/>
      <c r="T690" s="36"/>
    </row>
    <row r="691" spans="19:20" x14ac:dyDescent="0.4">
      <c r="S691" s="36"/>
      <c r="T691" s="36"/>
    </row>
    <row r="692" spans="19:20" x14ac:dyDescent="0.4">
      <c r="S692" s="36"/>
      <c r="T692" s="36"/>
    </row>
    <row r="693" spans="19:20" x14ac:dyDescent="0.4">
      <c r="S693" s="36"/>
      <c r="T693" s="36"/>
    </row>
    <row r="694" spans="19:20" x14ac:dyDescent="0.4">
      <c r="S694" s="36"/>
      <c r="T694" s="36"/>
    </row>
    <row r="695" spans="19:20" x14ac:dyDescent="0.4">
      <c r="S695" s="36"/>
      <c r="T695" s="36"/>
    </row>
    <row r="696" spans="19:20" x14ac:dyDescent="0.4">
      <c r="S696" s="36"/>
      <c r="T696" s="36"/>
    </row>
    <row r="697" spans="19:20" x14ac:dyDescent="0.4">
      <c r="S697" s="36"/>
      <c r="T697" s="36"/>
    </row>
    <row r="698" spans="19:20" x14ac:dyDescent="0.4">
      <c r="S698" s="36"/>
      <c r="T698" s="36"/>
    </row>
    <row r="699" spans="19:20" x14ac:dyDescent="0.4">
      <c r="S699" s="36"/>
      <c r="T699" s="36"/>
    </row>
    <row r="700" spans="19:20" x14ac:dyDescent="0.4">
      <c r="S700" s="36"/>
      <c r="T700" s="36"/>
    </row>
    <row r="701" spans="19:20" x14ac:dyDescent="0.4">
      <c r="S701" s="36"/>
      <c r="T701" s="36"/>
    </row>
    <row r="702" spans="19:20" x14ac:dyDescent="0.4">
      <c r="S702" s="36"/>
      <c r="T702" s="36"/>
    </row>
    <row r="703" spans="19:20" x14ac:dyDescent="0.4">
      <c r="S703" s="36"/>
      <c r="T703" s="36"/>
    </row>
    <row r="704" spans="19:20" x14ac:dyDescent="0.4">
      <c r="S704" s="36"/>
      <c r="T704" s="36"/>
    </row>
    <row r="705" spans="19:20" x14ac:dyDescent="0.4">
      <c r="S705" s="36"/>
      <c r="T705" s="36"/>
    </row>
    <row r="706" spans="19:20" x14ac:dyDescent="0.4">
      <c r="S706" s="36"/>
      <c r="T706" s="36"/>
    </row>
    <row r="707" spans="19:20" x14ac:dyDescent="0.4">
      <c r="S707" s="36"/>
      <c r="T707" s="36"/>
    </row>
    <row r="708" spans="19:20" x14ac:dyDescent="0.4">
      <c r="S708" s="36"/>
      <c r="T708" s="36"/>
    </row>
    <row r="709" spans="19:20" x14ac:dyDescent="0.4">
      <c r="S709" s="36"/>
      <c r="T709" s="36"/>
    </row>
    <row r="710" spans="19:20" x14ac:dyDescent="0.4">
      <c r="S710" s="36"/>
      <c r="T710" s="36"/>
    </row>
    <row r="711" spans="19:20" x14ac:dyDescent="0.4">
      <c r="S711" s="36"/>
      <c r="T711" s="36"/>
    </row>
    <row r="712" spans="19:20" x14ac:dyDescent="0.4">
      <c r="S712" s="36"/>
      <c r="T712" s="36"/>
    </row>
    <row r="713" spans="19:20" x14ac:dyDescent="0.4">
      <c r="S713" s="36"/>
      <c r="T713" s="36"/>
    </row>
    <row r="714" spans="19:20" x14ac:dyDescent="0.4">
      <c r="S714" s="36"/>
      <c r="T714" s="36"/>
    </row>
    <row r="715" spans="19:20" x14ac:dyDescent="0.4">
      <c r="S715" s="36"/>
      <c r="T715" s="36"/>
    </row>
    <row r="716" spans="19:20" x14ac:dyDescent="0.4">
      <c r="S716" s="36"/>
      <c r="T716" s="36"/>
    </row>
    <row r="717" spans="19:20" x14ac:dyDescent="0.4">
      <c r="S717" s="36"/>
      <c r="T717" s="36"/>
    </row>
    <row r="718" spans="19:20" x14ac:dyDescent="0.4">
      <c r="S718" s="36"/>
      <c r="T718" s="36"/>
    </row>
    <row r="719" spans="19:20" x14ac:dyDescent="0.4">
      <c r="S719" s="36"/>
      <c r="T719" s="36"/>
    </row>
    <row r="720" spans="19:20" x14ac:dyDescent="0.4">
      <c r="S720" s="36"/>
      <c r="T720" s="36"/>
    </row>
    <row r="721" spans="19:20" x14ac:dyDescent="0.4">
      <c r="S721" s="36"/>
      <c r="T721" s="36"/>
    </row>
    <row r="722" spans="19:20" x14ac:dyDescent="0.4">
      <c r="S722" s="36"/>
      <c r="T722" s="36"/>
    </row>
    <row r="723" spans="19:20" x14ac:dyDescent="0.4">
      <c r="S723" s="36"/>
      <c r="T723" s="36"/>
    </row>
    <row r="724" spans="19:20" x14ac:dyDescent="0.4">
      <c r="S724" s="36"/>
      <c r="T724" s="36"/>
    </row>
    <row r="725" spans="19:20" x14ac:dyDescent="0.4">
      <c r="S725" s="36"/>
      <c r="T725" s="36"/>
    </row>
    <row r="726" spans="19:20" x14ac:dyDescent="0.4">
      <c r="S726" s="36"/>
      <c r="T726" s="36"/>
    </row>
    <row r="727" spans="19:20" x14ac:dyDescent="0.4">
      <c r="S727" s="36"/>
      <c r="T727" s="36"/>
    </row>
    <row r="728" spans="19:20" x14ac:dyDescent="0.4">
      <c r="S728" s="36"/>
      <c r="T728" s="36"/>
    </row>
    <row r="729" spans="19:20" x14ac:dyDescent="0.4">
      <c r="S729" s="36"/>
      <c r="T729" s="36"/>
    </row>
    <row r="730" spans="19:20" x14ac:dyDescent="0.4">
      <c r="S730" s="36"/>
      <c r="T730" s="36"/>
    </row>
    <row r="731" spans="19:20" x14ac:dyDescent="0.4">
      <c r="S731" s="36"/>
      <c r="T731" s="36"/>
    </row>
    <row r="732" spans="19:20" x14ac:dyDescent="0.4">
      <c r="S732" s="36"/>
      <c r="T732" s="36"/>
    </row>
    <row r="733" spans="19:20" x14ac:dyDescent="0.4">
      <c r="S733" s="36"/>
      <c r="T733" s="36"/>
    </row>
    <row r="734" spans="19:20" x14ac:dyDescent="0.4">
      <c r="S734" s="36"/>
      <c r="T734" s="36"/>
    </row>
    <row r="735" spans="19:20" x14ac:dyDescent="0.4">
      <c r="S735" s="36"/>
      <c r="T735" s="36"/>
    </row>
    <row r="736" spans="19:20" x14ac:dyDescent="0.4">
      <c r="S736" s="36"/>
      <c r="T736" s="36"/>
    </row>
    <row r="737" spans="19:20" x14ac:dyDescent="0.4">
      <c r="S737" s="36"/>
      <c r="T737" s="36"/>
    </row>
    <row r="738" spans="19:20" x14ac:dyDescent="0.4">
      <c r="S738" s="36"/>
      <c r="T738" s="36"/>
    </row>
    <row r="739" spans="19:20" x14ac:dyDescent="0.4">
      <c r="S739" s="36"/>
      <c r="T739" s="36"/>
    </row>
    <row r="740" spans="19:20" x14ac:dyDescent="0.4">
      <c r="S740" s="36"/>
      <c r="T740" s="36"/>
    </row>
    <row r="741" spans="19:20" x14ac:dyDescent="0.4">
      <c r="S741" s="36"/>
      <c r="T741" s="36"/>
    </row>
    <row r="742" spans="19:20" x14ac:dyDescent="0.4">
      <c r="S742" s="36"/>
      <c r="T742" s="36"/>
    </row>
    <row r="743" spans="19:20" x14ac:dyDescent="0.4">
      <c r="S743" s="36"/>
      <c r="T743" s="36"/>
    </row>
    <row r="744" spans="19:20" x14ac:dyDescent="0.4">
      <c r="S744" s="36"/>
      <c r="T744" s="36"/>
    </row>
    <row r="745" spans="19:20" x14ac:dyDescent="0.4">
      <c r="S745" s="36"/>
      <c r="T745" s="36"/>
    </row>
    <row r="746" spans="19:20" x14ac:dyDescent="0.4">
      <c r="S746" s="36"/>
      <c r="T746" s="36"/>
    </row>
    <row r="747" spans="19:20" x14ac:dyDescent="0.4">
      <c r="S747" s="36"/>
      <c r="T747" s="36"/>
    </row>
    <row r="748" spans="19:20" x14ac:dyDescent="0.4">
      <c r="S748" s="36"/>
      <c r="T748" s="36"/>
    </row>
    <row r="749" spans="19:20" x14ac:dyDescent="0.4">
      <c r="S749" s="36"/>
      <c r="T749" s="36"/>
    </row>
    <row r="750" spans="19:20" x14ac:dyDescent="0.4">
      <c r="S750" s="36"/>
      <c r="T750" s="36"/>
    </row>
    <row r="751" spans="19:20" x14ac:dyDescent="0.4">
      <c r="S751" s="36"/>
      <c r="T751" s="36"/>
    </row>
    <row r="752" spans="19:20" x14ac:dyDescent="0.4">
      <c r="S752" s="36"/>
      <c r="T752" s="36"/>
    </row>
    <row r="753" spans="19:20" x14ac:dyDescent="0.4">
      <c r="S753" s="36"/>
      <c r="T753" s="36"/>
    </row>
    <row r="754" spans="19:20" x14ac:dyDescent="0.4">
      <c r="S754" s="36"/>
      <c r="T754" s="36"/>
    </row>
    <row r="755" spans="19:20" x14ac:dyDescent="0.4">
      <c r="S755" s="36"/>
      <c r="T755" s="36"/>
    </row>
    <row r="756" spans="19:20" x14ac:dyDescent="0.4">
      <c r="S756" s="36"/>
      <c r="T756" s="36"/>
    </row>
    <row r="757" spans="19:20" x14ac:dyDescent="0.4">
      <c r="S757" s="36"/>
      <c r="T757" s="36"/>
    </row>
    <row r="758" spans="19:20" x14ac:dyDescent="0.4">
      <c r="S758" s="36"/>
      <c r="T758" s="36"/>
    </row>
  </sheetData>
  <autoFilter ref="A6:AA520"/>
  <mergeCells count="289">
    <mergeCell ref="E4:E6"/>
    <mergeCell ref="I4:I6"/>
    <mergeCell ref="J4:K4"/>
    <mergeCell ref="L4:P4"/>
    <mergeCell ref="R4:R6"/>
    <mergeCell ref="A50:T50"/>
    <mergeCell ref="A51:T51"/>
    <mergeCell ref="A53:T53"/>
    <mergeCell ref="A30:R30"/>
    <mergeCell ref="A22:R22"/>
    <mergeCell ref="A23:R23"/>
    <mergeCell ref="A25:R25"/>
    <mergeCell ref="A27:R27"/>
    <mergeCell ref="A28:R28"/>
    <mergeCell ref="A31:R31"/>
    <mergeCell ref="A33:R33"/>
    <mergeCell ref="A37:T37"/>
    <mergeCell ref="A38:T38"/>
    <mergeCell ref="A39:T39"/>
    <mergeCell ref="A41:T41"/>
    <mergeCell ref="A43:T43"/>
    <mergeCell ref="A44:T44"/>
    <mergeCell ref="A46:T46"/>
    <mergeCell ref="A1:L1"/>
    <mergeCell ref="A16:R16"/>
    <mergeCell ref="A17:R17"/>
    <mergeCell ref="A19:R19"/>
    <mergeCell ref="A20:R20"/>
    <mergeCell ref="P5:P6"/>
    <mergeCell ref="Q4:Q6"/>
    <mergeCell ref="A2:T2"/>
    <mergeCell ref="S4:T5"/>
    <mergeCell ref="A10:T10"/>
    <mergeCell ref="J5:J6"/>
    <mergeCell ref="K5:K6"/>
    <mergeCell ref="L5:M5"/>
    <mergeCell ref="N5:N6"/>
    <mergeCell ref="O5:O6"/>
    <mergeCell ref="A8:T8"/>
    <mergeCell ref="A9:T9"/>
    <mergeCell ref="F4:F6"/>
    <mergeCell ref="G4:G6"/>
    <mergeCell ref="H4:H6"/>
    <mergeCell ref="A4:A6"/>
    <mergeCell ref="B4:B6"/>
    <mergeCell ref="C4:C6"/>
    <mergeCell ref="D4:D6"/>
    <mergeCell ref="A62:T62"/>
    <mergeCell ref="A66:T66"/>
    <mergeCell ref="A67:T67"/>
    <mergeCell ref="A69:T69"/>
    <mergeCell ref="A70:T70"/>
    <mergeCell ref="A54:T54"/>
    <mergeCell ref="A56:T56"/>
    <mergeCell ref="A57:T57"/>
    <mergeCell ref="A59:T59"/>
    <mergeCell ref="A60:T60"/>
    <mergeCell ref="A81:T81"/>
    <mergeCell ref="A82:T82"/>
    <mergeCell ref="A85:T85"/>
    <mergeCell ref="A86:T86"/>
    <mergeCell ref="A89:T89"/>
    <mergeCell ref="A72:T72"/>
    <mergeCell ref="A74:T74"/>
    <mergeCell ref="A75:T75"/>
    <mergeCell ref="A77:T77"/>
    <mergeCell ref="A78:T78"/>
    <mergeCell ref="A98:T98"/>
    <mergeCell ref="A100:T100"/>
    <mergeCell ref="A101:T101"/>
    <mergeCell ref="A104:T104"/>
    <mergeCell ref="A106:T106"/>
    <mergeCell ref="A90:T90"/>
    <mergeCell ref="A92:T92"/>
    <mergeCell ref="A93:T93"/>
    <mergeCell ref="A96:T96"/>
    <mergeCell ref="A97:T97"/>
    <mergeCell ref="A117:T117"/>
    <mergeCell ref="A118:T118"/>
    <mergeCell ref="A120:T120"/>
    <mergeCell ref="A121:T121"/>
    <mergeCell ref="A122:T122"/>
    <mergeCell ref="A107:T107"/>
    <mergeCell ref="A111:T111"/>
    <mergeCell ref="A112:T112"/>
    <mergeCell ref="A114:T114"/>
    <mergeCell ref="A115:T115"/>
    <mergeCell ref="A144:T144"/>
    <mergeCell ref="A145:T145"/>
    <mergeCell ref="A148:T148"/>
    <mergeCell ref="A150:T150"/>
    <mergeCell ref="A151:T151"/>
    <mergeCell ref="A126:T126"/>
    <mergeCell ref="A127:T127"/>
    <mergeCell ref="A129:T129"/>
    <mergeCell ref="A134:T134"/>
    <mergeCell ref="A135:T135"/>
    <mergeCell ref="A166:T166"/>
    <mergeCell ref="A167:T167"/>
    <mergeCell ref="A170:T170"/>
    <mergeCell ref="A171:T171"/>
    <mergeCell ref="A174:T174"/>
    <mergeCell ref="A156:T156"/>
    <mergeCell ref="A157:T157"/>
    <mergeCell ref="A160:T160"/>
    <mergeCell ref="A161:T161"/>
    <mergeCell ref="A164:T164"/>
    <mergeCell ref="A184:T184"/>
    <mergeCell ref="A186:T186"/>
    <mergeCell ref="A187:T187"/>
    <mergeCell ref="A189:T189"/>
    <mergeCell ref="A190:T190"/>
    <mergeCell ref="A175:T175"/>
    <mergeCell ref="A176:T176"/>
    <mergeCell ref="A179:T179"/>
    <mergeCell ref="A181:T181"/>
    <mergeCell ref="A182:T182"/>
    <mergeCell ref="A199:T199"/>
    <mergeCell ref="A202:T202"/>
    <mergeCell ref="A205:T205"/>
    <mergeCell ref="A206:T206"/>
    <mergeCell ref="A208:T208"/>
    <mergeCell ref="A192:T192"/>
    <mergeCell ref="A193:T193"/>
    <mergeCell ref="A194:T194"/>
    <mergeCell ref="A196:T196"/>
    <mergeCell ref="A198:T198"/>
    <mergeCell ref="A220:T220"/>
    <mergeCell ref="A222:T222"/>
    <mergeCell ref="A223:T223"/>
    <mergeCell ref="A225:T225"/>
    <mergeCell ref="A227:T227"/>
    <mergeCell ref="A210:T210"/>
    <mergeCell ref="A211:T211"/>
    <mergeCell ref="A214:T214"/>
    <mergeCell ref="A216:T216"/>
    <mergeCell ref="A217:T217"/>
    <mergeCell ref="A235:T235"/>
    <mergeCell ref="A237:T237"/>
    <mergeCell ref="A239:T239"/>
    <mergeCell ref="A240:T240"/>
    <mergeCell ref="A242:T242"/>
    <mergeCell ref="A228:T228"/>
    <mergeCell ref="A230:T230"/>
    <mergeCell ref="A231:T231"/>
    <mergeCell ref="A232:T232"/>
    <mergeCell ref="A234:T234"/>
    <mergeCell ref="A261:T261"/>
    <mergeCell ref="A262:T262"/>
    <mergeCell ref="A265:T265"/>
    <mergeCell ref="A266:T266"/>
    <mergeCell ref="A269:T269"/>
    <mergeCell ref="A245:T245"/>
    <mergeCell ref="A246:T246"/>
    <mergeCell ref="A248:T248"/>
    <mergeCell ref="A251:T251"/>
    <mergeCell ref="A255:T255"/>
    <mergeCell ref="A283:T283"/>
    <mergeCell ref="A284:T284"/>
    <mergeCell ref="A288:T288"/>
    <mergeCell ref="A293:T293"/>
    <mergeCell ref="A294:T294"/>
    <mergeCell ref="A270:T270"/>
    <mergeCell ref="A272:T272"/>
    <mergeCell ref="A275:T275"/>
    <mergeCell ref="A276:T276"/>
    <mergeCell ref="A279:T279"/>
    <mergeCell ref="A306:T306"/>
    <mergeCell ref="A308:T308"/>
    <mergeCell ref="A311:T311"/>
    <mergeCell ref="A312:T312"/>
    <mergeCell ref="A315:T315"/>
    <mergeCell ref="A297:T297"/>
    <mergeCell ref="A300:T300"/>
    <mergeCell ref="A301:T301"/>
    <mergeCell ref="A303:T303"/>
    <mergeCell ref="A305:T305"/>
    <mergeCell ref="A328:T328"/>
    <mergeCell ref="A329:T329"/>
    <mergeCell ref="A331:T331"/>
    <mergeCell ref="A336:T336"/>
    <mergeCell ref="A337:T337"/>
    <mergeCell ref="A316:T316"/>
    <mergeCell ref="A319:T319"/>
    <mergeCell ref="A323:T323"/>
    <mergeCell ref="A324:T324"/>
    <mergeCell ref="A325:T325"/>
    <mergeCell ref="A346:T346"/>
    <mergeCell ref="A348:T348"/>
    <mergeCell ref="A349:T349"/>
    <mergeCell ref="A351:T351"/>
    <mergeCell ref="A353:T353"/>
    <mergeCell ref="A338:T338"/>
    <mergeCell ref="A340:T340"/>
    <mergeCell ref="A341:T341"/>
    <mergeCell ref="A343:T343"/>
    <mergeCell ref="A344:T344"/>
    <mergeCell ref="A362:T362"/>
    <mergeCell ref="A363:T363"/>
    <mergeCell ref="A366:T366"/>
    <mergeCell ref="A367:T367"/>
    <mergeCell ref="A369:T369"/>
    <mergeCell ref="A354:T354"/>
    <mergeCell ref="A356:T356"/>
    <mergeCell ref="A358:T358"/>
    <mergeCell ref="A359:T359"/>
    <mergeCell ref="A360:T360"/>
    <mergeCell ref="A381:T381"/>
    <mergeCell ref="A382:T382"/>
    <mergeCell ref="A384:R384"/>
    <mergeCell ref="A386:T386"/>
    <mergeCell ref="A387:T387"/>
    <mergeCell ref="A371:T371"/>
    <mergeCell ref="A372:T372"/>
    <mergeCell ref="A375:T375"/>
    <mergeCell ref="A377:T377"/>
    <mergeCell ref="A378:T378"/>
    <mergeCell ref="A398:T398"/>
    <mergeCell ref="A399:T399"/>
    <mergeCell ref="A401:T401"/>
    <mergeCell ref="A402:T402"/>
    <mergeCell ref="A403:T403"/>
    <mergeCell ref="A389:T389"/>
    <mergeCell ref="A391:T391"/>
    <mergeCell ref="A392:T392"/>
    <mergeCell ref="A394:T394"/>
    <mergeCell ref="A395:T395"/>
    <mergeCell ref="A413:T413"/>
    <mergeCell ref="A415:T415"/>
    <mergeCell ref="A417:T417"/>
    <mergeCell ref="A418:T418"/>
    <mergeCell ref="A420:T420"/>
    <mergeCell ref="A405:T405"/>
    <mergeCell ref="A407:T407"/>
    <mergeCell ref="A408:T408"/>
    <mergeCell ref="A410:T410"/>
    <mergeCell ref="A412:T412"/>
    <mergeCell ref="A429:T429"/>
    <mergeCell ref="A430:T430"/>
    <mergeCell ref="A432:T432"/>
    <mergeCell ref="A433:T433"/>
    <mergeCell ref="A435:T435"/>
    <mergeCell ref="A421:T421"/>
    <mergeCell ref="A423:T423"/>
    <mergeCell ref="A424:T424"/>
    <mergeCell ref="A426:T426"/>
    <mergeCell ref="A427:T427"/>
    <mergeCell ref="A447:T447"/>
    <mergeCell ref="A448:T448"/>
    <mergeCell ref="A450:T450"/>
    <mergeCell ref="A453:T453"/>
    <mergeCell ref="A454:T454"/>
    <mergeCell ref="A436:T436"/>
    <mergeCell ref="A439:T439"/>
    <mergeCell ref="A440:T440"/>
    <mergeCell ref="A441:T441"/>
    <mergeCell ref="A443:R443"/>
    <mergeCell ref="A468:T468"/>
    <mergeCell ref="A470:T470"/>
    <mergeCell ref="A473:T473"/>
    <mergeCell ref="A474:T474"/>
    <mergeCell ref="A476:T476"/>
    <mergeCell ref="A457:T457"/>
    <mergeCell ref="A459:T459"/>
    <mergeCell ref="A460:T460"/>
    <mergeCell ref="A463:T463"/>
    <mergeCell ref="A467:T467"/>
    <mergeCell ref="A487:T487"/>
    <mergeCell ref="A488:T488"/>
    <mergeCell ref="A491:T491"/>
    <mergeCell ref="A492:T492"/>
    <mergeCell ref="A495:T495"/>
    <mergeCell ref="A478:T478"/>
    <mergeCell ref="A479:T479"/>
    <mergeCell ref="A481:T481"/>
    <mergeCell ref="A483:T483"/>
    <mergeCell ref="A484:T484"/>
    <mergeCell ref="A516:T516"/>
    <mergeCell ref="A517:T517"/>
    <mergeCell ref="A508:T508"/>
    <mergeCell ref="A509:T509"/>
    <mergeCell ref="A512:T512"/>
    <mergeCell ref="A513:T513"/>
    <mergeCell ref="A515:T515"/>
    <mergeCell ref="A496:T496"/>
    <mergeCell ref="A498:T498"/>
    <mergeCell ref="A499:T499"/>
    <mergeCell ref="A503:T503"/>
    <mergeCell ref="A504:T504"/>
  </mergeCells>
  <dataValidations count="3">
    <dataValidation type="list" allowBlank="1" showErrorMessage="1" sqref="O518:O519">
      <formula1>"15,Chứng chỉ B,Chứng chỉ B"</formula1>
    </dataValidation>
    <dataValidation type="list" allowBlank="1" showErrorMessage="1" sqref="E518:E519">
      <formula1>"5,X,x"</formula1>
    </dataValidation>
    <dataValidation type="list" allowBlank="1" showErrorMessage="1" sqref="P518:P519">
      <formula1>"16,Chứng chỉ B,Chứng chỉ B"</formula1>
    </dataValidation>
  </dataValidations>
  <printOptions horizontalCentered="1"/>
  <pageMargins left="0.27559055118110237" right="0.15748031496062992" top="0.51181102362204722" bottom="0.23622047244094491" header="0.39370078740157483" footer="3.937007874015748E-2"/>
  <pageSetup paperSize="9" scale="65" fitToHeight="0" orientation="landscape" r:id="rId1"/>
  <headerFooter>
    <oddFooter>&amp;C&amp;P</oddFooter>
  </headerFooter>
  <rowBreaks count="1" manualBreakCount="1">
    <brk id="35" max="16383" man="1"/>
  </rowBreaks>
  <colBreaks count="1" manualBreakCount="1">
    <brk id="20" max="1048575" man="1"/>
  </colBreaks>
  <drawing r:id="rId2"/>
  <extLst>
    <ext xmlns:x14="http://schemas.microsoft.com/office/spreadsheetml/2009/9/main" uri="{78C0D931-6437-407d-A8EE-F0AAD7539E65}">
      <x14:conditionalFormattings>
        <x14:conditionalFormatting xmlns:xm="http://schemas.microsoft.com/office/excel/2006/main">
          <x14:cfRule type="expression" priority="1" id="{45BA7184-7378-44A7-A17B-31A9AB2CE5FF}">
            <xm:f>'[4. Lê Chân.xlsx]TIỂU HỌC '!#REF!&lt;&gt;""</xm:f>
            <x14:dxf>
              <fill>
                <patternFill patternType="none"/>
              </fill>
              <border>
                <left style="thin">
                  <color rgb="FF000000"/>
                </left>
                <right style="thin">
                  <color rgb="FF000000"/>
                </right>
                <top style="thin">
                  <color rgb="FF000000"/>
                </top>
                <bottom style="thin">
                  <color rgb="FF000000"/>
                </bottom>
              </border>
            </x14:dxf>
          </x14:cfRule>
          <xm:sqref>S163:T163 S165:T165</xm:sqref>
        </x14:conditionalFormatting>
      </x14:conditionalFormatting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11</vt:i4>
      </vt:variant>
    </vt:vector>
  </HeadingPairs>
  <TitlesOfParts>
    <vt:vector size="16" baseType="lpstr">
      <vt:lpstr>Phụ lục 1.1 Quận-Huyện</vt:lpstr>
      <vt:lpstr>MẦM NON</vt:lpstr>
      <vt:lpstr>TIỂU HỌC</vt:lpstr>
      <vt:lpstr>THCS</vt:lpstr>
      <vt:lpstr>THPT</vt:lpstr>
      <vt:lpstr>THCS!dieu_9</vt:lpstr>
      <vt:lpstr>'MẦM NON'!Print_Area</vt:lpstr>
      <vt:lpstr>'Phụ lục 1.1 Quận-Huyện'!Print_Area</vt:lpstr>
      <vt:lpstr>THCS!Print_Area</vt:lpstr>
      <vt:lpstr>THPT!Print_Area</vt:lpstr>
      <vt:lpstr>'TIỂU HỌC'!Print_Area</vt:lpstr>
      <vt:lpstr>'MẦM NON'!Print_Titles</vt:lpstr>
      <vt:lpstr>'Phụ lục 1.1 Quận-Huyện'!Print_Titles</vt:lpstr>
      <vt:lpstr>THCS!Print_Titles</vt:lpstr>
      <vt:lpstr>THPT!Print_Titles</vt:lpstr>
      <vt:lpstr>'TIỂU HỌC'!Print_Titles</vt:lpstr>
    </vt:vector>
  </TitlesOfParts>
  <Company>minhtuan6990@gmail.com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Trần Quốc Hoàn</dc:creator>
  <cp:lastModifiedBy>Admin</cp:lastModifiedBy>
  <cp:lastPrinted>2025-03-31T07:04:10Z</cp:lastPrinted>
  <dcterms:created xsi:type="dcterms:W3CDTF">2023-09-11T01:37:29Z</dcterms:created>
  <dcterms:modified xsi:type="dcterms:W3CDTF">2025-03-31T07:04:51Z</dcterms:modified>
</cp:coreProperties>
</file>